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uropeansf.sharepoint.com/sites/cOAlitionS/Documents partages/3. OA executive office/Transformative Journals/Year 3 2023 completed reports/"/>
    </mc:Choice>
  </mc:AlternateContent>
  <xr:revisionPtr revIDLastSave="0" documentId="8_{4FF5E798-0736-44A9-A7A3-BC383C53E15A}" xr6:coauthVersionLast="47" xr6:coauthVersionMax="47" xr10:uidLastSave="{00000000-0000-0000-0000-000000000000}"/>
  <bookViews>
    <workbookView xWindow="57480" yWindow="-120" windowWidth="29040" windowHeight="15720" xr2:uid="{00000000-000D-0000-FFFF-FFFF00000000}"/>
  </bookViews>
  <sheets>
    <sheet name="ALL 2023 TJ report" sheetId="3" r:id="rId1"/>
  </sheets>
  <definedNames>
    <definedName name="_xlnm._FilterDatabase" localSheetId="0" hidden="1">'ALL 2023 TJ report'!$A$1:$Q$997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75" i="3" l="1"/>
  <c r="F575" i="3"/>
  <c r="G575" i="3" s="1"/>
  <c r="K575" i="3" l="1"/>
  <c r="L575" i="3" s="1"/>
  <c r="J2" i="3"/>
  <c r="L2" i="3" s="1"/>
  <c r="J5" i="3"/>
  <c r="K5" i="3" s="1"/>
  <c r="J8" i="3"/>
  <c r="J3" i="3"/>
  <c r="K3" i="3" s="1"/>
  <c r="J4" i="3"/>
  <c r="L4" i="3" s="1"/>
  <c r="J15" i="3"/>
  <c r="L15" i="3" s="1"/>
  <c r="J16" i="3"/>
  <c r="L16" i="3" s="1"/>
  <c r="J6" i="3"/>
  <c r="L6" i="3" s="1"/>
  <c r="F8" i="3"/>
  <c r="G8" i="3" s="1"/>
  <c r="J7" i="3"/>
  <c r="J17" i="3"/>
  <c r="J19" i="3"/>
  <c r="J20" i="3"/>
  <c r="J22" i="3"/>
  <c r="J24" i="3"/>
  <c r="J28" i="3"/>
  <c r="J29" i="3"/>
  <c r="J30" i="3"/>
  <c r="J31" i="3"/>
  <c r="J32" i="3"/>
  <c r="J39" i="3"/>
  <c r="J9" i="3"/>
  <c r="J10" i="3"/>
  <c r="J11" i="3"/>
  <c r="J12" i="3"/>
  <c r="J13" i="3"/>
  <c r="J14" i="3"/>
  <c r="J18" i="3"/>
  <c r="J21" i="3"/>
  <c r="J23" i="3"/>
  <c r="J25" i="3"/>
  <c r="J26" i="3"/>
  <c r="J27" i="3"/>
  <c r="J33" i="3"/>
  <c r="J34" i="3"/>
  <c r="J35" i="3"/>
  <c r="J36" i="3"/>
  <c r="J37" i="3"/>
  <c r="J38" i="3"/>
  <c r="F7" i="3"/>
  <c r="G7" i="3" s="1"/>
  <c r="F17" i="3"/>
  <c r="G17" i="3" s="1"/>
  <c r="F19" i="3"/>
  <c r="G19" i="3" s="1"/>
  <c r="F20" i="3"/>
  <c r="G20" i="3" s="1"/>
  <c r="F22" i="3"/>
  <c r="G22" i="3" s="1"/>
  <c r="F24" i="3"/>
  <c r="G24" i="3" s="1"/>
  <c r="F28" i="3"/>
  <c r="G28" i="3" s="1"/>
  <c r="F29" i="3"/>
  <c r="G29" i="3" s="1"/>
  <c r="F30" i="3"/>
  <c r="G30" i="3" s="1"/>
  <c r="F31" i="3"/>
  <c r="G31" i="3" s="1"/>
  <c r="F32" i="3"/>
  <c r="G32" i="3" s="1"/>
  <c r="F39" i="3"/>
  <c r="G39" i="3" s="1"/>
  <c r="F9" i="3"/>
  <c r="G9" i="3" s="1"/>
  <c r="F10" i="3"/>
  <c r="G10" i="3" s="1"/>
  <c r="F11" i="3"/>
  <c r="G11" i="3" s="1"/>
  <c r="F12" i="3"/>
  <c r="G12" i="3" s="1"/>
  <c r="F13" i="3"/>
  <c r="G13" i="3" s="1"/>
  <c r="F14" i="3"/>
  <c r="G14" i="3" s="1"/>
  <c r="F18" i="3"/>
  <c r="G18" i="3" s="1"/>
  <c r="F21" i="3"/>
  <c r="G21" i="3" s="1"/>
  <c r="F23" i="3"/>
  <c r="G23" i="3" s="1"/>
  <c r="F25" i="3"/>
  <c r="G25" i="3" s="1"/>
  <c r="F26" i="3"/>
  <c r="G26" i="3" s="1"/>
  <c r="F27" i="3"/>
  <c r="G27" i="3" s="1"/>
  <c r="F33" i="3"/>
  <c r="G33" i="3" s="1"/>
  <c r="F34" i="3"/>
  <c r="G34" i="3" s="1"/>
  <c r="F35" i="3"/>
  <c r="G35" i="3" s="1"/>
  <c r="F36" i="3"/>
  <c r="G36" i="3" s="1"/>
  <c r="F37" i="3"/>
  <c r="G37" i="3" s="1"/>
  <c r="F38" i="3"/>
  <c r="G38" i="3" s="1"/>
  <c r="K25" i="3" l="1"/>
  <c r="L25" i="3" s="1"/>
  <c r="K10" i="3"/>
  <c r="L10" i="3" s="1"/>
  <c r="K24" i="3"/>
  <c r="L24" i="3" s="1"/>
  <c r="K37" i="3"/>
  <c r="L37" i="3" s="1"/>
  <c r="K21" i="3"/>
  <c r="L21" i="3" s="1"/>
  <c r="K39" i="3"/>
  <c r="L39" i="3" s="1"/>
  <c r="K20" i="3"/>
  <c r="L20" i="3" s="1"/>
  <c r="K35" i="3"/>
  <c r="L35" i="3" s="1"/>
  <c r="K36" i="3"/>
  <c r="L36" i="3" s="1"/>
  <c r="K23" i="3"/>
  <c r="L23" i="3" s="1"/>
  <c r="K9" i="3"/>
  <c r="L9" i="3" s="1"/>
  <c r="K22" i="3"/>
  <c r="L22" i="3" s="1"/>
  <c r="K8" i="3"/>
  <c r="L8" i="3" s="1"/>
  <c r="K18" i="3"/>
  <c r="L18" i="3" s="1"/>
  <c r="K32" i="3"/>
  <c r="L32" i="3" s="1"/>
  <c r="K19" i="3"/>
  <c r="L19" i="3" s="1"/>
  <c r="K34" i="3"/>
  <c r="L34" i="3" s="1"/>
  <c r="K14" i="3"/>
  <c r="L14" i="3" s="1"/>
  <c r="K31" i="3"/>
  <c r="L31" i="3" s="1"/>
  <c r="K17" i="3"/>
  <c r="L17" i="3" s="1"/>
  <c r="K33" i="3"/>
  <c r="L33" i="3" s="1"/>
  <c r="K13" i="3"/>
  <c r="L13" i="3" s="1"/>
  <c r="K30" i="3"/>
  <c r="L30" i="3" s="1"/>
  <c r="K7" i="3"/>
  <c r="L7" i="3" s="1"/>
  <c r="K27" i="3"/>
  <c r="L27" i="3" s="1"/>
  <c r="K12" i="3"/>
  <c r="L12" i="3" s="1"/>
  <c r="K29" i="3"/>
  <c r="L29" i="3" s="1"/>
  <c r="K38" i="3"/>
  <c r="L38" i="3" s="1"/>
  <c r="K26" i="3"/>
  <c r="L26" i="3" s="1"/>
  <c r="K11" i="3"/>
  <c r="L11" i="3" s="1"/>
  <c r="K28" i="3"/>
  <c r="L28" i="3" s="1"/>
</calcChain>
</file>

<file path=xl/sharedStrings.xml><?xml version="1.0" encoding="utf-8"?>
<sst xmlns="http://schemas.openxmlformats.org/spreadsheetml/2006/main" count="5046" uniqueCount="1886">
  <si>
    <t xml:space="preserve">Publisher </t>
  </si>
  <si>
    <t>Name of journal </t>
  </si>
  <si>
    <t>ISSN </t>
  </si>
  <si>
    <t>Total number 
of articles published 
in 2022
[As reported previously]</t>
  </si>
  <si>
    <t>Total 
number 
of articles published Open Access in 2022 [As 
reported previously]</t>
  </si>
  <si>
    <t>2022
OA penetration rate (Actual %)</t>
  </si>
  <si>
    <r>
      <t>2023 OA penetration rate</t>
    </r>
    <r>
      <rPr>
        <sz val="11"/>
        <color theme="1" tint="4.9989318521683403E-2"/>
        <rFont val="Calibri"/>
        <family val="2"/>
        <scheme val="minor"/>
      </rPr>
      <t xml:space="preserve"> </t>
    </r>
    <r>
      <rPr>
        <b/>
        <sz val="11"/>
        <color theme="1" tint="4.9989318521683403E-2"/>
        <rFont val="Calibri"/>
        <family val="2"/>
        <scheme val="minor"/>
      </rPr>
      <t>target (%)</t>
    </r>
  </si>
  <si>
    <t xml:space="preserve">Total number 
of articles published 
in 2023
</t>
  </si>
  <si>
    <t>Total number 
of articles published Open Access in 2023</t>
  </si>
  <si>
    <t>OA penetration rate (Actual) as a %</t>
  </si>
  <si>
    <t>TJ target met 
Yes / No </t>
  </si>
  <si>
    <t>2024 OA Target (% of articles published OA)</t>
  </si>
  <si>
    <t>Average number 
of citations 
for subscription articles published 
in 2023</t>
  </si>
  <si>
    <t>Average number 
of downloads 
for subscription articles 
published 
in 2023</t>
  </si>
  <si>
    <t>Average number 
of citations 
for OA articles published 
in 2023</t>
  </si>
  <si>
    <t>Average number 
of downloads  for OA articles published 
in 2023</t>
  </si>
  <si>
    <t>Comments, observations</t>
  </si>
  <si>
    <t>ACM</t>
  </si>
  <si>
    <t>ACM GAMES: Research and Practice</t>
  </si>
  <si>
    <t>2832-5516</t>
  </si>
  <si>
    <t>new</t>
  </si>
  <si>
    <t>n/a</t>
  </si>
  <si>
    <t>ACM Journal on Autonomous Transportation Systems</t>
  </si>
  <si>
    <t>2833-0528</t>
  </si>
  <si>
    <t>Started publishing 2024</t>
  </si>
  <si>
    <t>New title</t>
  </si>
  <si>
    <t>First issues published 2024</t>
  </si>
  <si>
    <t>ACM Journal on Computing and Sustainable Societies</t>
  </si>
  <si>
    <t>2834-5533</t>
  </si>
  <si>
    <t>ACM Journal on Responsible Computing</t>
  </si>
  <si>
    <t>2832-0565</t>
  </si>
  <si>
    <t>ACM Transactions on Recommender Systems</t>
  </si>
  <si>
    <t>2770-6699</t>
  </si>
  <si>
    <t>Computing Surveys</t>
  </si>
  <si>
    <t>0360-0300</t>
  </si>
  <si>
    <t>Distributed Ledger Technologies: Research &amp; Practice</t>
  </si>
  <si>
    <t>2769-6472</t>
  </si>
  <si>
    <t>Journal of Experimental Algorithmics</t>
  </si>
  <si>
    <t>1084-6654</t>
  </si>
  <si>
    <t>Journal on Data and Information Quality</t>
  </si>
  <si>
    <t>1936-1955</t>
  </si>
  <si>
    <t>Journal on Emerging Technologies in Computing Systems</t>
  </si>
  <si>
    <t>1550-4832</t>
  </si>
  <si>
    <t>PACM on Computer Graphics and Interactive Techniques</t>
  </si>
  <si>
    <t>2577-6193</t>
  </si>
  <si>
    <t>PACM on Human-Computer Interaction</t>
  </si>
  <si>
    <t>2573-0142</t>
  </si>
  <si>
    <t>PACM on Interactive, Mobile, Wearable and Ubiquitous Technologies</t>
  </si>
  <si>
    <t>2474-9567</t>
  </si>
  <si>
    <t>Proceedings of the ACM on Management of Data</t>
  </si>
  <si>
    <t>2836-6573</t>
  </si>
  <si>
    <t>Proceedings of the ACM on Networking</t>
  </si>
  <si>
    <t>2834-5509</t>
  </si>
  <si>
    <t>Transactions on Accessible Computing</t>
  </si>
  <si>
    <t>1936-7228</t>
  </si>
  <si>
    <t>Transactions on Applied Perception</t>
  </si>
  <si>
    <t>1544-3558</t>
  </si>
  <si>
    <t>Transactions on Computation Theory</t>
  </si>
  <si>
    <t>1942-3454</t>
  </si>
  <si>
    <t>Transactions on Computational Logic</t>
  </si>
  <si>
    <t>1529-3785</t>
  </si>
  <si>
    <t>Transactions on Computer Systems</t>
  </si>
  <si>
    <t>0734-2071</t>
  </si>
  <si>
    <t>Transactions on Computing for Healthcare</t>
  </si>
  <si>
    <t>2637-8051</t>
  </si>
  <si>
    <t>Transactions on Cyber-Physical Systems</t>
  </si>
  <si>
    <t>2378-962X</t>
  </si>
  <si>
    <t>Transactions on Database Systems</t>
  </si>
  <si>
    <t>0362-5915</t>
  </si>
  <si>
    <t>Transactions on Design Automation of Electronic Systems</t>
  </si>
  <si>
    <t>1084-4309</t>
  </si>
  <si>
    <t>Transactions on Embedded Computing Systems</t>
  </si>
  <si>
    <t>1539-9087</t>
  </si>
  <si>
    <t>Transactions on Graphics</t>
  </si>
  <si>
    <t>0730-0301</t>
  </si>
  <si>
    <t>Transactions on Information Systems</t>
  </si>
  <si>
    <t>1046-8188</t>
  </si>
  <si>
    <t>Transactions on Intelligent Systems and Technology</t>
  </si>
  <si>
    <t>2157-6904</t>
  </si>
  <si>
    <t>Transactions on Internet of Things</t>
  </si>
  <si>
    <t>2577-6207</t>
  </si>
  <si>
    <t>Transactions on Internet Technology</t>
  </si>
  <si>
    <t>1533-5399</t>
  </si>
  <si>
    <t>Transactions on Mathematical Software</t>
  </si>
  <si>
    <t>0098-3500</t>
  </si>
  <si>
    <t>Transactions on Modeling and Computer Simulation</t>
  </si>
  <si>
    <t>1049-3301</t>
  </si>
  <si>
    <t>Transactions on Modeling and Performance Evaluation of Computing Systems</t>
  </si>
  <si>
    <t>2376-3639</t>
  </si>
  <si>
    <t>Transactions on Quantum Computing</t>
  </si>
  <si>
    <t>2643-6809</t>
  </si>
  <si>
    <t>Transactions on Reconfigurable Technology and Systems</t>
  </si>
  <si>
    <t>1936-7406</t>
  </si>
  <si>
    <t>Transactions on Software Engineering and Methodology</t>
  </si>
  <si>
    <t>1049-331X</t>
  </si>
  <si>
    <t>Transactions on Storage</t>
  </si>
  <si>
    <t>1553-3077</t>
  </si>
  <si>
    <t>Transactions on the Web</t>
  </si>
  <si>
    <t>1559-1131</t>
  </si>
  <si>
    <t>ACS</t>
  </si>
  <si>
    <t>Accounts of Chemical Research</t>
  </si>
  <si>
    <t>1520-4898</t>
  </si>
  <si>
    <t>No</t>
  </si>
  <si>
    <t>TJ status removed</t>
  </si>
  <si>
    <t xml:space="preserve">Accounts of Materials Research  </t>
  </si>
  <si>
    <t>2643-6728</t>
  </si>
  <si>
    <t xml:space="preserve">ACS Agricultural Science &amp; Technology  </t>
  </si>
  <si>
    <t>2692-1952</t>
  </si>
  <si>
    <t>ACS Applied Bio Materials</t>
  </si>
  <si>
    <t>2576-6422</t>
  </si>
  <si>
    <t>ACS Applied Engineering Materials</t>
  </si>
  <si>
    <t>2771-9545</t>
  </si>
  <si>
    <t xml:space="preserve">ACS Applied Optical Materials </t>
  </si>
  <si>
    <t>2771-9855</t>
  </si>
  <si>
    <t>ACS Earth and Space Chemistry</t>
  </si>
  <si>
    <t>2472-3452</t>
  </si>
  <si>
    <t xml:space="preserve">ACS Energy Letters </t>
  </si>
  <si>
    <t>2380-8195</t>
  </si>
  <si>
    <t xml:space="preserve">ACS Food Science &amp; Technology  </t>
  </si>
  <si>
    <t>2692-1944</t>
  </si>
  <si>
    <t>ACS Pharmacology &amp; Translational Science</t>
  </si>
  <si>
    <t>2575-9108</t>
  </si>
  <si>
    <t>Yes</t>
  </si>
  <si>
    <t>ACS Photonics</t>
  </si>
  <si>
    <t>2330-4022</t>
  </si>
  <si>
    <t>ACS Sensors</t>
  </si>
  <si>
    <t>2379-3694</t>
  </si>
  <si>
    <t>ACS Synthetic Biology</t>
  </si>
  <si>
    <t>2161-5063</t>
  </si>
  <si>
    <t>Analytical Chemistry</t>
  </si>
  <si>
    <t>1520-6882</t>
  </si>
  <si>
    <t>Biochemistry</t>
  </si>
  <si>
    <t>1520-4995</t>
  </si>
  <si>
    <t>Biomacromolecules</t>
  </si>
  <si>
    <t>1526-4602</t>
  </si>
  <si>
    <t>Chemical Reviews</t>
  </si>
  <si>
    <t>1520-6890</t>
  </si>
  <si>
    <t>Crystal Growth &amp; Design</t>
  </si>
  <si>
    <t>1528-7505</t>
  </si>
  <si>
    <t>Environmental Science &amp; Technology</t>
  </si>
  <si>
    <t>1520-5851</t>
  </si>
  <si>
    <t>Environmental Science &amp; Technology Letters</t>
  </si>
  <si>
    <t>2328-8930</t>
  </si>
  <si>
    <t>Journal of Chemical Education</t>
  </si>
  <si>
    <t>1938-1328</t>
  </si>
  <si>
    <t>Journal of Chemical Information and Modeling</t>
  </si>
  <si>
    <t>1549-960X</t>
  </si>
  <si>
    <t>Journal of Proteome Research</t>
  </si>
  <si>
    <t>1535-3907</t>
  </si>
  <si>
    <t>Journal of the American Chemical Society</t>
  </si>
  <si>
    <t>1520-5126</t>
  </si>
  <si>
    <t>Journal of the American Society for Mass Spectrometry</t>
  </si>
  <si>
    <t>1879-1123</t>
  </si>
  <si>
    <t>Macromolecules</t>
  </si>
  <si>
    <t>1520-5835</t>
  </si>
  <si>
    <t>Organometallics</t>
  </si>
  <si>
    <t>1520-6041</t>
  </si>
  <si>
    <t>The Journal of Physical Chemistry A3</t>
  </si>
  <si>
    <t>1520-5215</t>
  </si>
  <si>
    <t>The Journal of Physical Chemistry B3</t>
  </si>
  <si>
    <t>1520-5207</t>
  </si>
  <si>
    <t>The Journal of Physical Chemistry C3</t>
  </si>
  <si>
    <t>1932-7455</t>
  </si>
  <si>
    <t>ASTMH</t>
  </si>
  <si>
    <t>American Journal of Tropical Medicine and Hygiene</t>
  </si>
  <si>
    <t>0002-9637</t>
  </si>
  <si>
    <t/>
  </si>
  <si>
    <t>No report filed</t>
  </si>
  <si>
    <t>BMJ</t>
  </si>
  <si>
    <t>Annals of the Rheumatic Diseases</t>
  </si>
  <si>
    <t>1468-2060</t>
  </si>
  <si>
    <t>Archives of Disease in Childhood</t>
  </si>
  <si>
    <t>1468-2044</t>
  </si>
  <si>
    <t>Archives of Disease in Childhood: Fetal &amp; Neonatal</t>
  </si>
  <si>
    <t>1468-2052</t>
  </si>
  <si>
    <t>BMJ Evidence-Based Medicine</t>
  </si>
  <si>
    <t>2515-4478</t>
  </si>
  <si>
    <t>BMJ Innovations</t>
  </si>
  <si>
    <t>2055-642X</t>
  </si>
  <si>
    <t>BMJ Leader</t>
  </si>
  <si>
    <t>2398-631X</t>
  </si>
  <si>
    <t>BMJ Military Health</t>
  </si>
  <si>
    <t>2633-3775</t>
  </si>
  <si>
    <t>BMJ Quality &amp; Safety</t>
  </si>
  <si>
    <t>2044-5423</t>
  </si>
  <si>
    <t>BMJ Sexual &amp; Reproductive Health</t>
  </si>
  <si>
    <t>2515-2009</t>
  </si>
  <si>
    <t>BMJ Supportive &amp; Palliative Care</t>
  </si>
  <si>
    <t>2045-4368</t>
  </si>
  <si>
    <t>British Journal of Ophthalmology</t>
  </si>
  <si>
    <t>1468-2079</t>
  </si>
  <si>
    <t>British Journal of Sports Medicine</t>
  </si>
  <si>
    <t>1473-0480</t>
  </si>
  <si>
    <t>Emergency Medicine Journal</t>
  </si>
  <si>
    <t>1472-0213</t>
  </si>
  <si>
    <t>Frontline Gastroenterology</t>
  </si>
  <si>
    <t>2041-4145</t>
  </si>
  <si>
    <t>Gut</t>
  </si>
  <si>
    <t>1468-3288</t>
  </si>
  <si>
    <t>Heart</t>
  </si>
  <si>
    <t>1468-201X</t>
  </si>
  <si>
    <t>Injury Prevention</t>
  </si>
  <si>
    <t>1475-5785</t>
  </si>
  <si>
    <t>International Journal of Gynecological Cancer</t>
  </si>
  <si>
    <t>1525-1438</t>
  </si>
  <si>
    <t>Journal of Clinical Pathology</t>
  </si>
  <si>
    <t>1472-4146</t>
  </si>
  <si>
    <t>Journal of Epidemiology &amp; Community Health</t>
  </si>
  <si>
    <t>1470-2738</t>
  </si>
  <si>
    <t>Journal of Medical Ethics</t>
  </si>
  <si>
    <t>1473-4257</t>
  </si>
  <si>
    <t>Journal of Medical Genetics</t>
  </si>
  <si>
    <t>1468-6244</t>
  </si>
  <si>
    <t>Journal of NeuroInterventional Surgery</t>
  </si>
  <si>
    <t>1759-8486</t>
  </si>
  <si>
    <t>Journal of Neurology, Neurosurgery &amp; Psychiatry</t>
  </si>
  <si>
    <t>1468-330X</t>
  </si>
  <si>
    <t>Medical Humanities</t>
  </si>
  <si>
    <t>1473-4265</t>
  </si>
  <si>
    <t>Occupational &amp; Environmental Medicine</t>
  </si>
  <si>
    <t>1470-7926</t>
  </si>
  <si>
    <t>Regional Anesthesia &amp; Pain Medicine</t>
  </si>
  <si>
    <t>1532-8651</t>
  </si>
  <si>
    <t>Sexually Transmitted Infections</t>
  </si>
  <si>
    <t>1472-3263</t>
  </si>
  <si>
    <t>Thorax</t>
  </si>
  <si>
    <t>1468-3296</t>
  </si>
  <si>
    <t>Tobacco Control</t>
  </si>
  <si>
    <t>1468-3318</t>
  </si>
  <si>
    <t>Cambridge University Press</t>
  </si>
  <si>
    <t>Acta Neuropsychiatrica</t>
  </si>
  <si>
    <t>1601-5215, 0924-2708</t>
  </si>
  <si>
    <t>Flip in Progress</t>
  </si>
  <si>
    <t>Acta Numerica</t>
  </si>
  <si>
    <t>1474-0508, 0962-4929</t>
  </si>
  <si>
    <t>Advances in Archaeological Practice</t>
  </si>
  <si>
    <t>2326-3768</t>
  </si>
  <si>
    <t>Africa</t>
  </si>
  <si>
    <t>1750-0184, 0001-9720</t>
  </si>
  <si>
    <t>Ageing &amp; Society</t>
  </si>
  <si>
    <t>1469-1779, 0144-686X</t>
  </si>
  <si>
    <t>American Antiquity</t>
  </si>
  <si>
    <t>2325-5064, 0002-7316</t>
  </si>
  <si>
    <t>American Journal of Law &amp; Medicine</t>
  </si>
  <si>
    <t>2375-835X, 0098-8588</t>
  </si>
  <si>
    <t>Ancient Mesoamerica</t>
  </si>
  <si>
    <t>1469-1787, 0956-5361</t>
  </si>
  <si>
    <t>Anglo-Saxon England</t>
  </si>
  <si>
    <t>1474-0532, 0263-6751</t>
  </si>
  <si>
    <t>Flipped to OA</t>
  </si>
  <si>
    <t>N/A</t>
  </si>
  <si>
    <t>Annual Review of Applied Linguistics</t>
  </si>
  <si>
    <t>1471-6356, 0267-1905</t>
  </si>
  <si>
    <t>Antarctic Science</t>
  </si>
  <si>
    <t>1365-2079, 0954-1020</t>
  </si>
  <si>
    <t>Antiquaries Journal</t>
  </si>
  <si>
    <t>1758-5309, 0003-5815</t>
  </si>
  <si>
    <t>Antiquity</t>
  </si>
  <si>
    <t>1745-1744, 0003-598X</t>
  </si>
  <si>
    <t>Applied Psycholinguistics</t>
  </si>
  <si>
    <t>1469-1817, 0142-7164</t>
  </si>
  <si>
    <t>Arabic Sciences and Philosophy</t>
  </si>
  <si>
    <t>1474-0524, 0957-4239</t>
  </si>
  <si>
    <t>Archaeological Dialogues</t>
  </si>
  <si>
    <t>1478-2294, 1380-2038</t>
  </si>
  <si>
    <t>Archaeological Reports</t>
  </si>
  <si>
    <t>2041-4102, 0570-6084</t>
  </si>
  <si>
    <t>Architectural Research Quarterly</t>
  </si>
  <si>
    <t>1474-0516, 1359-1355</t>
  </si>
  <si>
    <t>Artificial intelligence for engineering design analysis and manufacturing</t>
  </si>
  <si>
    <t>1469-1760, 0890-0604</t>
  </si>
  <si>
    <t>Asian Journal of Comparative Law</t>
  </si>
  <si>
    <t>1932-0205, 2194-6078</t>
  </si>
  <si>
    <t>Asian Journal of International Law</t>
  </si>
  <si>
    <t>2044-2521, 2044-2513</t>
  </si>
  <si>
    <t>Asian Journal of Law and Society</t>
  </si>
  <si>
    <t>2052-9023, 2052-9015</t>
  </si>
  <si>
    <t>Astin Bulletin</t>
  </si>
  <si>
    <t>1783-1350, 0515-0361</t>
  </si>
  <si>
    <t>Australasian Journal of Special and Inclusive Education</t>
  </si>
  <si>
    <t>2515-074X, 2515-0731</t>
  </si>
  <si>
    <t>Behaviour Change</t>
  </si>
  <si>
    <t>2049-7768, 0813-4839</t>
  </si>
  <si>
    <t>Behavioural and Cognitive Psychotherapy</t>
  </si>
  <si>
    <t>1469-1833, 1352-4658</t>
  </si>
  <si>
    <t>Bilingualism Language and Cognition</t>
  </si>
  <si>
    <t>1469-1841, 1366-7289</t>
  </si>
  <si>
    <t>Bird Conservation International</t>
  </si>
  <si>
    <t>1474-0001, 0959-2709</t>
  </si>
  <si>
    <t>Britannia</t>
  </si>
  <si>
    <t>1753-5352, 0068-113X</t>
  </si>
  <si>
    <t>British Journal of Music Education</t>
  </si>
  <si>
    <t>1469-2104, 0265-0517</t>
  </si>
  <si>
    <t>British Journal Of Nutrition</t>
  </si>
  <si>
    <t>1475-2662, 0007-1145</t>
  </si>
  <si>
    <t>British Journal of Political Science</t>
  </si>
  <si>
    <t>1469-2112, 0007-1234</t>
  </si>
  <si>
    <t>British Journal of Psychiatry</t>
  </si>
  <si>
    <t>1472-1465, 0007-1250</t>
  </si>
  <si>
    <t>Bulletin of Entomological Research</t>
  </si>
  <si>
    <t>1475-2670, 0007-4853</t>
  </si>
  <si>
    <t>Bulletin of Symbolic Logic</t>
  </si>
  <si>
    <t>1943-5894, 1079-8986</t>
  </si>
  <si>
    <t>Bulletin of the Australian Mathematical Society</t>
  </si>
  <si>
    <t>1755-1633, 0004-9727</t>
  </si>
  <si>
    <t>Business and Human Rights Journal</t>
  </si>
  <si>
    <t>2057-0201, 2057-0198</t>
  </si>
  <si>
    <t>Business and Politics</t>
  </si>
  <si>
    <t>1469-3569</t>
  </si>
  <si>
    <t>Cambridge Archaeological Journal</t>
  </si>
  <si>
    <t>1474-0540, 0959-7743</t>
  </si>
  <si>
    <t>Cambridge Opera Journal</t>
  </si>
  <si>
    <t>1474-0621, 0954-5867</t>
  </si>
  <si>
    <t>Cambridge Quarterly of Healthcare Ethics</t>
  </si>
  <si>
    <t>1469-2147, 0963-1801</t>
  </si>
  <si>
    <t>Cambridge yearbook of European legal studies</t>
  </si>
  <si>
    <t>2049-7636, 1528-8870</t>
  </si>
  <si>
    <t>Canadian Journal of Philosophy</t>
  </si>
  <si>
    <t>1911-0820, 0045-5091</t>
  </si>
  <si>
    <t>Canadian Journal on Aging</t>
  </si>
  <si>
    <t>1710-1107, 0714-9808</t>
  </si>
  <si>
    <t>Cardiology in the Young</t>
  </si>
  <si>
    <t>1467-1107, 1047-9511</t>
  </si>
  <si>
    <t>Central European History</t>
  </si>
  <si>
    <t>1569-1616, 0008-9389</t>
  </si>
  <si>
    <t>Clay Minerals</t>
  </si>
  <si>
    <t>1471-8030, 0009-8558</t>
  </si>
  <si>
    <t>CNS Spectrums</t>
  </si>
  <si>
    <t>2165-6509, 1092-8529</t>
  </si>
  <si>
    <t>Combinatorics Probability Computing</t>
  </si>
  <si>
    <t>1469-2163, 0963-5483</t>
  </si>
  <si>
    <t>Comparative Studies in Society and History</t>
  </si>
  <si>
    <t>1475-2999, 0010-4175</t>
  </si>
  <si>
    <t>Contemporary European History</t>
  </si>
  <si>
    <t>1469-2171, 0960-7773</t>
  </si>
  <si>
    <t>Continuity and Change</t>
  </si>
  <si>
    <t>1469-218X, 0268-4160</t>
  </si>
  <si>
    <t>Development and Psychopathology</t>
  </si>
  <si>
    <t>1469-2198, 0954-5794</t>
  </si>
  <si>
    <t>Dialogue</t>
  </si>
  <si>
    <t>1759-0949, 0012-2173</t>
  </si>
  <si>
    <t>Disaster Medicine and Public Health Preparedness</t>
  </si>
  <si>
    <t>1938-744X, 1935-7893</t>
  </si>
  <si>
    <t>Early China</t>
  </si>
  <si>
    <t>2325-2324, 0362-5028</t>
  </si>
  <si>
    <t>Early Music History</t>
  </si>
  <si>
    <t>1474-0559, 0261-1279</t>
  </si>
  <si>
    <t>Econometric Theory</t>
  </si>
  <si>
    <t>1469-4360, 0266-4666</t>
  </si>
  <si>
    <t>Economics &amp; Philosophy</t>
  </si>
  <si>
    <t>1474-0028, 0266-2671</t>
  </si>
  <si>
    <t>Eighteenth-Century Music</t>
  </si>
  <si>
    <t>1478-5714, 1478-5706</t>
  </si>
  <si>
    <t>English Language and Linguistics</t>
  </si>
  <si>
    <t>1469-4379, 1360-6743</t>
  </si>
  <si>
    <t>English Today</t>
  </si>
  <si>
    <t>1474-0567, 0266-0784</t>
  </si>
  <si>
    <t>Environment and Development Economics</t>
  </si>
  <si>
    <t>1469-4395, 1355-770X</t>
  </si>
  <si>
    <t>Environmental Conservation</t>
  </si>
  <si>
    <t>1469-4387, 0376-8929</t>
  </si>
  <si>
    <t>Episteme</t>
  </si>
  <si>
    <t>1750-0117, 1742-3600</t>
  </si>
  <si>
    <t>Ergodic Theory and Dynamical Systems</t>
  </si>
  <si>
    <t>1469-4417, 0143-3857</t>
  </si>
  <si>
    <t>European Constitutional Law Review</t>
  </si>
  <si>
    <t>1744-5515, 1574-0196</t>
  </si>
  <si>
    <t>European Journal of Archaeology</t>
  </si>
  <si>
    <t>1741-2722, 1461-9571</t>
  </si>
  <si>
    <t>European Journal of International Security</t>
  </si>
  <si>
    <t>2057-5645, 2057-5637</t>
  </si>
  <si>
    <t>European Journal of Risk Regulation</t>
  </si>
  <si>
    <t>2190-8249, 1867-299X</t>
  </si>
  <si>
    <t>European Political Science Review</t>
  </si>
  <si>
    <t>1755-7747, 1755-7739</t>
  </si>
  <si>
    <t>Experimental Agriculture</t>
  </si>
  <si>
    <t>1469-4441, 0014-4797</t>
  </si>
  <si>
    <t>Expert Reviews in Molecular Medicine</t>
  </si>
  <si>
    <t>1462-3994</t>
  </si>
  <si>
    <t>Financial History Review</t>
  </si>
  <si>
    <t>1474-0052, 0968-5650</t>
  </si>
  <si>
    <t>Geological Magazine</t>
  </si>
  <si>
    <t>1469-5081, 0016-7568</t>
  </si>
  <si>
    <t>Global Constitutionalism</t>
  </si>
  <si>
    <t>2045-3825, 2045-3817</t>
  </si>
  <si>
    <t>Government and Opposition</t>
  </si>
  <si>
    <t>1477-7053, 0017-257X</t>
  </si>
  <si>
    <t>Greece and Rome</t>
  </si>
  <si>
    <t>1477-4550, 0017-3835</t>
  </si>
  <si>
    <t>Harvard Theological Review</t>
  </si>
  <si>
    <t>1475-4517, 0017-8160</t>
  </si>
  <si>
    <t>Health Economics Policy and Law</t>
  </si>
  <si>
    <t>1744-134X, 1744-1331</t>
  </si>
  <si>
    <t>Hypatia</t>
  </si>
  <si>
    <t>1527-2001, 0887-5367</t>
  </si>
  <si>
    <t>Infection Control &amp; Hospital Epidemiology</t>
  </si>
  <si>
    <t>1559-6834, 0899-823X</t>
  </si>
  <si>
    <t>International and Comparative Law Quarterly</t>
  </si>
  <si>
    <t>1471-6895, 0020-5893</t>
  </si>
  <si>
    <t>International Journal Middle East Studies</t>
  </si>
  <si>
    <t>1471-6380, 0020-7438</t>
  </si>
  <si>
    <t>International Journal of Astrobiology</t>
  </si>
  <si>
    <t>1475-3006, 1473-5504</t>
  </si>
  <si>
    <t>International Journal of Law in Context</t>
  </si>
  <si>
    <t>1744-5531, 1744-5523</t>
  </si>
  <si>
    <t>International Journal of Microwave and Wireless Technologies</t>
  </si>
  <si>
    <t>1759-0795, 1759-0787</t>
  </si>
  <si>
    <t>International Journal of Technology Assessment in Health Care</t>
  </si>
  <si>
    <t>1471-6348, 0266-4623</t>
  </si>
  <si>
    <t>International Review of Social History</t>
  </si>
  <si>
    <t>1469-512X, 0020-8590</t>
  </si>
  <si>
    <t>Invasive Plant Science and Management</t>
  </si>
  <si>
    <t>1939-747X, 1939-7291</t>
  </si>
  <si>
    <t>Irish Historical Studies</t>
  </si>
  <si>
    <t>2056-4139, 0021-1214</t>
  </si>
  <si>
    <t>Irish Journal of Psychological Medicine</t>
  </si>
  <si>
    <t>2051-6967, 0790-9667</t>
  </si>
  <si>
    <t>Israel Law Review</t>
  </si>
  <si>
    <t>2047-9336, 0021-2237</t>
  </si>
  <si>
    <t>Italian Political Science Review/Rivista Italiana di Scienza Politica</t>
  </si>
  <si>
    <t>2057-4908, 0048-8402</t>
  </si>
  <si>
    <t>Itinerario</t>
  </si>
  <si>
    <t>2041-2827, 0165-1153</t>
  </si>
  <si>
    <t>Japanese Journal of Political Science</t>
  </si>
  <si>
    <t>1474-0060, 1468-1099</t>
  </si>
  <si>
    <t>Journal of African History</t>
  </si>
  <si>
    <t>1469-5138, 0021-8537</t>
  </si>
  <si>
    <t>Journal of Agricultural Science</t>
  </si>
  <si>
    <t>1469-5146, 0021-8596</t>
  </si>
  <si>
    <t>Journal of American Studies</t>
  </si>
  <si>
    <t>1469-5154, 0021-8758</t>
  </si>
  <si>
    <t>Journal of Benefit-Cost Analysis</t>
  </si>
  <si>
    <t>2152-2812, 2194-5888</t>
  </si>
  <si>
    <t>Journal of Biosocial Science</t>
  </si>
  <si>
    <t>1469-7599, 0021-9320</t>
  </si>
  <si>
    <t>Journal of British Studies</t>
  </si>
  <si>
    <t>1545-6986, 0021-9371</t>
  </si>
  <si>
    <t>Journal of Child Language</t>
  </si>
  <si>
    <t>1469-7602, 0305-0009</t>
  </si>
  <si>
    <t>Journal of Dairy Research</t>
  </si>
  <si>
    <t>1469-7629, 0022-0299</t>
  </si>
  <si>
    <t>Journal of Developmental Origins of Health and Disease</t>
  </si>
  <si>
    <t>2040-1752, 2040-1744</t>
  </si>
  <si>
    <t>Journal of Ecclesiastical History</t>
  </si>
  <si>
    <t>1469-7637, 0022-0469</t>
  </si>
  <si>
    <t>Journal of Fluid Mechanics</t>
  </si>
  <si>
    <t>1469-7645, 0022-1120</t>
  </si>
  <si>
    <t>Journal of French Language Studies</t>
  </si>
  <si>
    <t>1474-0079, 0959-2695</t>
  </si>
  <si>
    <t>Journal of Functional Programming</t>
  </si>
  <si>
    <t>1469-7653, 0956-7968</t>
  </si>
  <si>
    <t>Journal of Global History</t>
  </si>
  <si>
    <t>1740-0236, 1740-0228</t>
  </si>
  <si>
    <t>Journal of Hellenic Studies</t>
  </si>
  <si>
    <t>2041-4099, 0075-4269</t>
  </si>
  <si>
    <t>Journal of Helminthology</t>
  </si>
  <si>
    <t>1475-2697, 0022-149X</t>
  </si>
  <si>
    <t>Journal of International and Comparative Social Policy</t>
  </si>
  <si>
    <t>2169-978X, 2169-9763</t>
  </si>
  <si>
    <t>Journal of Laryngology &amp; Otology</t>
  </si>
  <si>
    <t>1748-5460, 0022-2151</t>
  </si>
  <si>
    <t>Journal of Latin American Studies</t>
  </si>
  <si>
    <t>1469-767X, 0022-216X</t>
  </si>
  <si>
    <t>Journal of Law and Religion</t>
  </si>
  <si>
    <t>2163-3088, 0748-0814</t>
  </si>
  <si>
    <t>Journal of Linguistic Geography</t>
  </si>
  <si>
    <t>2049-7547</t>
  </si>
  <si>
    <t>Journal of Linguistics</t>
  </si>
  <si>
    <t>1469-7742, 0022-2267</t>
  </si>
  <si>
    <t>Journal of Modern African Studies</t>
  </si>
  <si>
    <t>1469-7777, 0022-278X</t>
  </si>
  <si>
    <t>Journal of Navigation</t>
  </si>
  <si>
    <t>1469-7785, 0373-4633</t>
  </si>
  <si>
    <t>Journal of Paleontology</t>
  </si>
  <si>
    <t>1937-2337, 0022-3360</t>
  </si>
  <si>
    <t>Journal of Pension Economics and Finance</t>
  </si>
  <si>
    <t>1475-3022, 1474-7472</t>
  </si>
  <si>
    <t>Journal of Plasma Physics</t>
  </si>
  <si>
    <t>1469-7807, 0022-3778</t>
  </si>
  <si>
    <t>Journal of Public Policy</t>
  </si>
  <si>
    <t>1469-7815, 0143-814X</t>
  </si>
  <si>
    <t>Journal of Radiotherapy in Practice</t>
  </si>
  <si>
    <t>1467-1131, 1460-3969</t>
  </si>
  <si>
    <t>Journal of Roman Archaeology</t>
  </si>
  <si>
    <t>2331-5709, 1047-7594</t>
  </si>
  <si>
    <t>Journal of Roman Studies</t>
  </si>
  <si>
    <t>1753-528X, 0075-4358</t>
  </si>
  <si>
    <t>Journal of Social Policy</t>
  </si>
  <si>
    <t>1469-7823, 0047-2794</t>
  </si>
  <si>
    <t>Journal of Symbolic Logic</t>
  </si>
  <si>
    <t>1943-5886, 0022-4812</t>
  </si>
  <si>
    <t>Journal of the American Philosophical Association</t>
  </si>
  <si>
    <t>2053-4485, 2053-4477</t>
  </si>
  <si>
    <t>Journal of the Australian Mathematical Society</t>
  </si>
  <si>
    <t>1446-8107, 1446-7887</t>
  </si>
  <si>
    <t>Journal of the Gilded Age and Progressive Era</t>
  </si>
  <si>
    <t>1943-3557, 1537-7814</t>
  </si>
  <si>
    <t>Journal of the Institute of Mathematics of Jussieu</t>
  </si>
  <si>
    <t>1475-3030, 1474-7480</t>
  </si>
  <si>
    <t>Journal of the International Phonetic Association</t>
  </si>
  <si>
    <t>1475-3502, 0025-1003</t>
  </si>
  <si>
    <t>Journal of the Marine Biological Association of the United Kingdom</t>
  </si>
  <si>
    <t>1469-7769, 0025-3154</t>
  </si>
  <si>
    <t>Journal of the Royal Asiatic Society</t>
  </si>
  <si>
    <t>1474-0591, 1356-1863</t>
  </si>
  <si>
    <t>Journal of the Royal Musical Association</t>
  </si>
  <si>
    <t>0269-0403, 1471-6933</t>
  </si>
  <si>
    <t>Journal of Tropical Ecology</t>
  </si>
  <si>
    <t>1469-7831, 0266-4674</t>
  </si>
  <si>
    <t>Language and Cognition</t>
  </si>
  <si>
    <t>1866-9859, 1866-9808</t>
  </si>
  <si>
    <t>Language in Society</t>
  </si>
  <si>
    <t>1469-8013, 0047-4045</t>
  </si>
  <si>
    <t>Language Teaching</t>
  </si>
  <si>
    <t>1475-3049, 0261-4448</t>
  </si>
  <si>
    <t>Language Variation and Change</t>
  </si>
  <si>
    <t>1469-8021, 0954-3945</t>
  </si>
  <si>
    <t>Latin American Antiquity</t>
  </si>
  <si>
    <t>2325-5080, 1045-6635</t>
  </si>
  <si>
    <t>Latin American Politics and Society</t>
  </si>
  <si>
    <t>1548-2456, 1531-426X</t>
  </si>
  <si>
    <t>Legal Theory</t>
  </si>
  <si>
    <t>1469-8048, 1352-3252</t>
  </si>
  <si>
    <t>Leiden Journal of International Law</t>
  </si>
  <si>
    <t>1478-9698, 0922-1565</t>
  </si>
  <si>
    <t>Libyan Studies</t>
  </si>
  <si>
    <t>0263-7189, 2052-6148</t>
  </si>
  <si>
    <t>Macroeconomic Dynamics</t>
  </si>
  <si>
    <t>1469-8056, 1365-1005</t>
  </si>
  <si>
    <t>Mathematical Structures in Computer Science</t>
  </si>
  <si>
    <t>1469-8072, 0960-1295</t>
  </si>
  <si>
    <t>Mineralogical Magazine</t>
  </si>
  <si>
    <t>1471-8022, 0026-461X</t>
  </si>
  <si>
    <t>Modern American History</t>
  </si>
  <si>
    <t>2397-1851, 2515-0456</t>
  </si>
  <si>
    <t>Modern Asian Studies</t>
  </si>
  <si>
    <t>1469-8099, 0026-749X</t>
  </si>
  <si>
    <t>Modern Intellectual History</t>
  </si>
  <si>
    <t>1479-2451, 1479-2443</t>
  </si>
  <si>
    <t>Modern Italy</t>
  </si>
  <si>
    <t>1469-9877, 1353-2944</t>
  </si>
  <si>
    <t>Nagoya Mathematical Journal</t>
  </si>
  <si>
    <t>2152-6842, 0027-7630</t>
  </si>
  <si>
    <t>National Institute Economic Review</t>
  </si>
  <si>
    <t>1741-3036, 0027-9501</t>
  </si>
  <si>
    <t>Network Science</t>
  </si>
  <si>
    <t>2050-1250, 2050-1242</t>
  </si>
  <si>
    <t>New Perspectives on Turkey</t>
  </si>
  <si>
    <t>1305-3299, 0896-6346</t>
  </si>
  <si>
    <t>New Testament Studies</t>
  </si>
  <si>
    <t>1469-8145, 0028-6885</t>
  </si>
  <si>
    <t>New Theatre Quarterly</t>
  </si>
  <si>
    <t>1474-0613, 0266-464X</t>
  </si>
  <si>
    <t>Nordic Journal of Linguistics</t>
  </si>
  <si>
    <t>1502-4717, 0332-5865</t>
  </si>
  <si>
    <t>Nutrition Research Reviews</t>
  </si>
  <si>
    <t>1475-2700, 0954-4224</t>
  </si>
  <si>
    <t>Organised Sound</t>
  </si>
  <si>
    <t>1469-8153, 1355-7718</t>
  </si>
  <si>
    <t>Paleobiology</t>
  </si>
  <si>
    <t>1938-5331, 0094-8373</t>
  </si>
  <si>
    <t>Palliative &amp; Supportive Care</t>
  </si>
  <si>
    <t>1478-9523, 1478-9515</t>
  </si>
  <si>
    <t>Parasitology</t>
  </si>
  <si>
    <t>1469-8161, 0031-1820</t>
  </si>
  <si>
    <t>Phonology</t>
  </si>
  <si>
    <t>1469-8188, 0952-6757</t>
  </si>
  <si>
    <t>Plainsong &amp; Medieval Music</t>
  </si>
  <si>
    <t>1474-0087, 0961-1371</t>
  </si>
  <si>
    <t>Plant Genetic Resources</t>
  </si>
  <si>
    <t>1479-263X, 1479-2621</t>
  </si>
  <si>
    <t>Polar Record</t>
  </si>
  <si>
    <t>1475-3057, 0032-2474</t>
  </si>
  <si>
    <t>Political Analysis</t>
  </si>
  <si>
    <t>1476-4989, 1047-1987</t>
  </si>
  <si>
    <t>Political Science Research and Methods</t>
  </si>
  <si>
    <t>2049-8489, 2049-8470</t>
  </si>
  <si>
    <t>Popular Music</t>
  </si>
  <si>
    <t>1474-0095, 0261-1430</t>
  </si>
  <si>
    <t>Powder Diffraction</t>
  </si>
  <si>
    <t>1945-7413, 0885-7156</t>
  </si>
  <si>
    <t>Prehospital and Disaster Medicine</t>
  </si>
  <si>
    <t>1945-1938, 1049-023X</t>
  </si>
  <si>
    <t>Proceedings of the International Astronomical Union</t>
  </si>
  <si>
    <t>1743-9221, 1743-9213</t>
  </si>
  <si>
    <t>Proceedings of The Nutrition Society</t>
  </si>
  <si>
    <t>1475-2719, 0029-6651</t>
  </si>
  <si>
    <t>Psychological Medicine</t>
  </si>
  <si>
    <t>1469-8978, 0033-2917</t>
  </si>
  <si>
    <t>Public Health Nutrition</t>
  </si>
  <si>
    <t>1475-2727, 1368-9800</t>
  </si>
  <si>
    <t>Quarterly Reviews of Biophysics</t>
  </si>
  <si>
    <t>1469-8994, 0033-5835</t>
  </si>
  <si>
    <t>ReCALL</t>
  </si>
  <si>
    <t>1474-0109, 0958-3440</t>
  </si>
  <si>
    <t>Religious Studies</t>
  </si>
  <si>
    <t>1469-901X, 0034-4125</t>
  </si>
  <si>
    <t>Renaissance Quarterly</t>
  </si>
  <si>
    <t>1935-0236, 0034-4338</t>
  </si>
  <si>
    <t>Renewable Agriculture and Food Systems</t>
  </si>
  <si>
    <t>1742-1713, 1742-1705</t>
  </si>
  <si>
    <t>Review of International Studies</t>
  </si>
  <si>
    <t>1469-9044, 0260-2105</t>
  </si>
  <si>
    <t>Review of Middle East Studies</t>
  </si>
  <si>
    <t>2329-3225, 2151-3481</t>
  </si>
  <si>
    <t>Review of Symbolic Logic</t>
  </si>
  <si>
    <t>1755-0211, 1755-0203</t>
  </si>
  <si>
    <t>Revista de Historia Economica - Journal of Iberian and Latin American Economic History</t>
  </si>
  <si>
    <t>2041-3335, 0212-6109</t>
  </si>
  <si>
    <t>Robotica</t>
  </si>
  <si>
    <t>1469-8668, 0263-5747</t>
  </si>
  <si>
    <t>Royal Musical Association Research Chronicle</t>
  </si>
  <si>
    <t>1472-3808, 2167-4027</t>
  </si>
  <si>
    <t>Science in Context</t>
  </si>
  <si>
    <t>1474-0664, 0269-8897</t>
  </si>
  <si>
    <t>Scottish Journal of Theology</t>
  </si>
  <si>
    <t>1475-3065, 0036-9306</t>
  </si>
  <si>
    <t>Social Philosophy and Policy</t>
  </si>
  <si>
    <t>1471-6437, 0265-0525</t>
  </si>
  <si>
    <t>Social Policy and Society</t>
  </si>
  <si>
    <t>1475-3073, 1474-7464</t>
  </si>
  <si>
    <t>Social Science History</t>
  </si>
  <si>
    <t>1527-8034, 0145-5532</t>
  </si>
  <si>
    <t>Studies in American Political Development</t>
  </si>
  <si>
    <t>1469-8692, 0898-588X</t>
  </si>
  <si>
    <t>Studies in Church History</t>
  </si>
  <si>
    <t>2059-0644, 0424-2084</t>
  </si>
  <si>
    <t>Studies in Second Language Acquisition</t>
  </si>
  <si>
    <t>1470-1545, 0272-2631</t>
  </si>
  <si>
    <t>Tempo</t>
  </si>
  <si>
    <t>1478-2286, 0040-2982</t>
  </si>
  <si>
    <t>The Aeronautical Journal</t>
  </si>
  <si>
    <t>0001-9240, 2059-6464</t>
  </si>
  <si>
    <t>The ANZIAM Journal</t>
  </si>
  <si>
    <t>1446-8735, 1446-1811</t>
  </si>
  <si>
    <t>The British Journal for the History of Science</t>
  </si>
  <si>
    <t>1474-001X, 0007-0874</t>
  </si>
  <si>
    <t>The Cambridge Classical Journal</t>
  </si>
  <si>
    <t>2047-993X, 1750-2705</t>
  </si>
  <si>
    <t>The Cambridge Journal of Postcolonial Literary Inquiry</t>
  </si>
  <si>
    <t>2052-2622, 2052-2614</t>
  </si>
  <si>
    <t>The Canadian Journal of Linguistics / La revue canadienne de linguistique</t>
  </si>
  <si>
    <t>1710-1115, 0008-4131</t>
  </si>
  <si>
    <t>The Classical Quarterly</t>
  </si>
  <si>
    <t>1471-6844, 0009-8388</t>
  </si>
  <si>
    <t>The Cognitive Behaviour Therapist</t>
  </si>
  <si>
    <t>1754-470X</t>
  </si>
  <si>
    <t>The Historical Journal</t>
  </si>
  <si>
    <t>1469-5103, 0018-246X</t>
  </si>
  <si>
    <t>The Journal of Law Medicine &amp; Ethics</t>
  </si>
  <si>
    <t>1748-720X, 1073-1105</t>
  </si>
  <si>
    <t>The Lichenologist</t>
  </si>
  <si>
    <t>1096-1135, 0024-2829</t>
  </si>
  <si>
    <t>The Review of Politics</t>
  </si>
  <si>
    <t>1748-6858, 0034-6705</t>
  </si>
  <si>
    <t>Theory and Practice of Logic Programming</t>
  </si>
  <si>
    <t>1475-3081, 1471-0684</t>
  </si>
  <si>
    <t>Transactions of the Royal Historical Society</t>
  </si>
  <si>
    <t>1474-0648, 0080-4401</t>
  </si>
  <si>
    <t>Transnational Environmental Law</t>
  </si>
  <si>
    <t>2047-1033, 2047-1025</t>
  </si>
  <si>
    <t>Twentieth-Century Music</t>
  </si>
  <si>
    <t>1478-5730, 1478-5722</t>
  </si>
  <si>
    <t>Twin Research and Human Genetics</t>
  </si>
  <si>
    <t>1839-2628, 1832-4274</t>
  </si>
  <si>
    <t>Urban History</t>
  </si>
  <si>
    <t>1469-8706, 0963-9268</t>
  </si>
  <si>
    <t>Utilitas</t>
  </si>
  <si>
    <t>1741-6183, 0953-8208</t>
  </si>
  <si>
    <t>Victorian Literature and Culture</t>
  </si>
  <si>
    <t>1470-1553, 1060-1503</t>
  </si>
  <si>
    <t>Visual Neuroscience</t>
  </si>
  <si>
    <t>1469-8714, 0952-5238</t>
  </si>
  <si>
    <t>Weed Science</t>
  </si>
  <si>
    <t>1550-2759, 0043-1745</t>
  </si>
  <si>
    <t>Weed Technology</t>
  </si>
  <si>
    <t>1550-2740, 0890-037X</t>
  </si>
  <si>
    <t>World Trade Review</t>
  </si>
  <si>
    <t>1475-3138, 1474-7456</t>
  </si>
  <si>
    <t>Zygote</t>
  </si>
  <si>
    <t>1469-8730, 0967-1994</t>
  </si>
  <si>
    <t>Canadian Science</t>
  </si>
  <si>
    <t>Applied Physiology, Nutrition, and Metabolism</t>
  </si>
  <si>
    <t>1715-5320</t>
  </si>
  <si>
    <t>Biochemistry and Cell Biology</t>
  </si>
  <si>
    <t>1208-6002</t>
  </si>
  <si>
    <t>Botany</t>
  </si>
  <si>
    <t>1916-2804</t>
  </si>
  <si>
    <t>Canadian Journal of Animal Science</t>
  </si>
  <si>
    <t>1918-1825</t>
  </si>
  <si>
    <t>Canadian Journal of Earth Sciences</t>
  </si>
  <si>
    <t>1480-3313</t>
  </si>
  <si>
    <t>Canadian Journal of Fisheries and Aquatic Sciences</t>
  </si>
  <si>
    <t>1205-7533</t>
  </si>
  <si>
    <t>Canadian Journal of Forest Research</t>
  </si>
  <si>
    <t>1208-6037</t>
  </si>
  <si>
    <t>Canadian Journal of Microbiology</t>
  </si>
  <si>
    <t>1480-3275</t>
  </si>
  <si>
    <t>Canadian Journal of Plant Science</t>
  </si>
  <si>
    <t>1918-1833</t>
  </si>
  <si>
    <t>Canadian Journal of Soil Science</t>
  </si>
  <si>
    <t>1918-1841</t>
  </si>
  <si>
    <t>Environmental Reviews</t>
  </si>
  <si>
    <t>1208-6053</t>
  </si>
  <si>
    <t>Genome</t>
  </si>
  <si>
    <t>1480-3321</t>
  </si>
  <si>
    <t>Company of Biologists</t>
  </si>
  <si>
    <t>Development</t>
  </si>
  <si>
    <t>1477-9129</t>
  </si>
  <si>
    <t>Journal of Cell Science</t>
  </si>
  <si>
    <t>1477-9137</t>
  </si>
  <si>
    <t>Journal of Experimental Biology</t>
  </si>
  <si>
    <t>1477-9145 </t>
  </si>
  <si>
    <t>CSHL</t>
  </si>
  <si>
    <t>Genes &amp; Development</t>
  </si>
  <si>
    <t>1549-5477</t>
  </si>
  <si>
    <t>Genome Research</t>
  </si>
  <si>
    <t>1549-5469</t>
  </si>
  <si>
    <t>Learning &amp; Memory</t>
  </si>
  <si>
    <t>1549-5485</t>
  </si>
  <si>
    <t>RNA</t>
  </si>
  <si>
    <t>1469-9001</t>
  </si>
  <si>
    <t>Elsevier</t>
  </si>
  <si>
    <t>American Heart Journal</t>
  </si>
  <si>
    <t>0002-8703</t>
  </si>
  <si>
    <t>NO</t>
  </si>
  <si>
    <t>American Journal of Ophthalmology</t>
  </si>
  <si>
    <t>0002-9394</t>
  </si>
  <si>
    <t>Antiviral Research</t>
  </si>
  <si>
    <t>0166-3542</t>
  </si>
  <si>
    <t>Appetite</t>
  </si>
  <si>
    <t>0195-6663</t>
  </si>
  <si>
    <t>YES</t>
  </si>
  <si>
    <t>Archives of Gerontology and Geriatrics</t>
  </si>
  <si>
    <t>0167-4943</t>
  </si>
  <si>
    <t>Biological Psychiatry: Cognitive Neuroscience and Neuroimaging</t>
  </si>
  <si>
    <t>2451-9022</t>
  </si>
  <si>
    <t>Cancer Cell</t>
  </si>
  <si>
    <t>1535-6108</t>
  </si>
  <si>
    <t>Cell</t>
  </si>
  <si>
    <t>0092-8674</t>
  </si>
  <si>
    <t>Cell Host &amp; Microbe</t>
  </si>
  <si>
    <t>1931-3128</t>
  </si>
  <si>
    <t>Clinical Lymphoma, Myeloma and Leukemia</t>
  </si>
  <si>
    <t>2152-2650</t>
  </si>
  <si>
    <t>Clinical Microbiology and Infection</t>
  </si>
  <si>
    <t>1198-743X</t>
  </si>
  <si>
    <t>Cognition</t>
  </si>
  <si>
    <t>0010-0277</t>
  </si>
  <si>
    <t>Cognitive Psychology</t>
  </si>
  <si>
    <t>0010-0285</t>
  </si>
  <si>
    <t>Consciousness and Cognition</t>
  </si>
  <si>
    <t>1053-8100</t>
  </si>
  <si>
    <t>Cortex</t>
  </si>
  <si>
    <t>0010-9452</t>
  </si>
  <si>
    <t>Current Biology</t>
  </si>
  <si>
    <t>0960-9822</t>
  </si>
  <si>
    <t>Developmental Cell</t>
  </si>
  <si>
    <t>1534-5807</t>
  </si>
  <si>
    <t>Diabetes Research and Clinical Practice</t>
  </si>
  <si>
    <t>0168-8227</t>
  </si>
  <si>
    <t>Epilepsy &amp; Behavior</t>
  </si>
  <si>
    <t>1525-5050</t>
  </si>
  <si>
    <t>European Journal of Radiology</t>
  </si>
  <si>
    <t>0720-048X</t>
  </si>
  <si>
    <t>European Journal of Vascular &amp; Endovascular Surgery</t>
  </si>
  <si>
    <t>1078-5884</t>
  </si>
  <si>
    <t>European Neuropsychopharmacology</t>
  </si>
  <si>
    <t>0924-977X</t>
  </si>
  <si>
    <t>Evaluation and Program Planning</t>
  </si>
  <si>
    <t>0149-7189</t>
  </si>
  <si>
    <t>Gait &amp; Posture</t>
  </si>
  <si>
    <t>0966-6362</t>
  </si>
  <si>
    <t>Global Food Security</t>
  </si>
  <si>
    <t>2211-9124</t>
  </si>
  <si>
    <t>Gynecologic Oncology</t>
  </si>
  <si>
    <t>0090-8258</t>
  </si>
  <si>
    <t>Health and Place</t>
  </si>
  <si>
    <t>1353-8292</t>
  </si>
  <si>
    <t>Health policy</t>
  </si>
  <si>
    <t>0168-8510</t>
  </si>
  <si>
    <t>Immunity</t>
  </si>
  <si>
    <t>1074-7613</t>
  </si>
  <si>
    <t>International Journal of Cardiology</t>
  </si>
  <si>
    <t>0167-5273</t>
  </si>
  <si>
    <t>International Journal of Drug Policy</t>
  </si>
  <si>
    <t>0955-3959</t>
  </si>
  <si>
    <t>International Journal of Educational Development</t>
  </si>
  <si>
    <t>0738-0593</t>
  </si>
  <si>
    <t>International Journal of Hygiene and Environmental Health</t>
  </si>
  <si>
    <t>1438-4639</t>
  </si>
  <si>
    <t>International Journal of Law and Psychiatry</t>
  </si>
  <si>
    <t>0160-2527</t>
  </si>
  <si>
    <t>International Journal of Pharmaceutics</t>
  </si>
  <si>
    <t>0378-5173</t>
  </si>
  <si>
    <t>Journal of Autoimmunity</t>
  </si>
  <si>
    <t>0896-8411</t>
  </si>
  <si>
    <t>Journal of Biomechanics</t>
  </si>
  <si>
    <t>0021-9290</t>
  </si>
  <si>
    <t>Journal of Clinical Epidemiology</t>
  </si>
  <si>
    <t>0895-4356</t>
  </si>
  <si>
    <t>Journal of the Mechanical Behavior of Biomedical Materials</t>
  </si>
  <si>
    <t>1751-6161</t>
  </si>
  <si>
    <t>Journal of Theoretical Biology</t>
  </si>
  <si>
    <t>0022-5193</t>
  </si>
  <si>
    <t>Journal of Transport &amp; Health</t>
  </si>
  <si>
    <t>2214-1405</t>
  </si>
  <si>
    <t>Land Use Policy</t>
  </si>
  <si>
    <t>0264-8377</t>
  </si>
  <si>
    <t>Matrix Biology</t>
  </si>
  <si>
    <t>0945-053X</t>
  </si>
  <si>
    <t>Medical Image Analysis</t>
  </si>
  <si>
    <t>1361-8415</t>
  </si>
  <si>
    <t>Midwifery</t>
  </si>
  <si>
    <t>0266-6138</t>
  </si>
  <si>
    <t>Neurobiology of Aging</t>
  </si>
  <si>
    <t>0197-4580</t>
  </si>
  <si>
    <t>Neuron</t>
  </si>
  <si>
    <t>0896-6273</t>
  </si>
  <si>
    <t>Neuropsychologia</t>
  </si>
  <si>
    <t>0028-3932</t>
  </si>
  <si>
    <t>Osteoarthritis and Cartilage</t>
  </si>
  <si>
    <t>1063-4584</t>
  </si>
  <si>
    <t>Personality and Individual Differences</t>
  </si>
  <si>
    <t>0191-8869</t>
  </si>
  <si>
    <t>Preventive Veterinary Medicine</t>
  </si>
  <si>
    <t>0167-5877</t>
  </si>
  <si>
    <t>Respiratory Medicine</t>
  </si>
  <si>
    <t>0954-6111</t>
  </si>
  <si>
    <t>Schizophrenia Research</t>
  </si>
  <si>
    <t>0920-9964</t>
  </si>
  <si>
    <t>Social Science &amp; Medicine</t>
  </si>
  <si>
    <t>0277-9536</t>
  </si>
  <si>
    <t>Teaching and Teacher Education</t>
  </si>
  <si>
    <t>0742-051X</t>
  </si>
  <si>
    <t>Technology in Society</t>
  </si>
  <si>
    <t>0160-791X</t>
  </si>
  <si>
    <t>The Journal of Pediatrics</t>
  </si>
  <si>
    <t>0022-3476</t>
  </si>
  <si>
    <t>The Veterinary Journal</t>
  </si>
  <si>
    <t>1090-0233</t>
  </si>
  <si>
    <t>Vaccine</t>
  </si>
  <si>
    <t>0264-410X</t>
  </si>
  <si>
    <t>World Development</t>
  </si>
  <si>
    <t>0305-750X</t>
  </si>
  <si>
    <t>World Development Perspectives</t>
  </si>
  <si>
    <t>2452-2929</t>
  </si>
  <si>
    <t>EMBO</t>
  </si>
  <si>
    <t>EMBO Journal</t>
  </si>
  <si>
    <t>1460-2075</t>
  </si>
  <si>
    <t>EMBO Reports</t>
  </si>
  <si>
    <t>1469-3178</t>
  </si>
  <si>
    <t>Geological Society of London</t>
  </si>
  <si>
    <t>Geochemistry: Exploration, Environment, Analysis</t>
  </si>
  <si>
    <t>2041-4943</t>
  </si>
  <si>
    <t>Usage on the Lyell Collection platform only is included (not GeoScienceWorld or EarthDoc).</t>
  </si>
  <si>
    <t>Geoenergy</t>
  </si>
  <si>
    <t>2755-1725</t>
  </si>
  <si>
    <t>NEW</t>
  </si>
  <si>
    <t>not applicable</t>
  </si>
  <si>
    <t xml:space="preserve">Geoenergy didn't have a target, but at 55% OA penetration it feels like that was met (rather than the default no and status removed). </t>
  </si>
  <si>
    <t>Journal of the Geological Society</t>
  </si>
  <si>
    <t>2041-479X</t>
  </si>
  <si>
    <t>Petroleum Geoscience</t>
  </si>
  <si>
    <t>2041-496X</t>
  </si>
  <si>
    <t>Proceedings of the Yorkshire Geological Society</t>
  </si>
  <si>
    <t>2041-4811</t>
  </si>
  <si>
    <t>Quarterly Journal of Engineering Geology and Hydrogeology</t>
  </si>
  <si>
    <t>2041-4803</t>
  </si>
  <si>
    <t>IEEE</t>
  </si>
  <si>
    <t>Computer</t>
  </si>
  <si>
    <t>???</t>
  </si>
  <si>
    <t>Computing in Science &amp; Engineering</t>
  </si>
  <si>
    <t>IEEE Annals of the History of Computing</t>
  </si>
  <si>
    <t>IEEE Antennas and Propagation Magazine</t>
  </si>
  <si>
    <t>IEEE Antennas and Wireless Propagation Letters</t>
  </si>
  <si>
    <t>IEEE BITS the Information Theory Magazine</t>
  </si>
  <si>
    <t>IEEE Canadian Journal of Electrical and Computer Engineering</t>
  </si>
  <si>
    <t>IEEE Communications Letters</t>
  </si>
  <si>
    <t>IEEE Communications Surveys &amp; Tutorials</t>
  </si>
  <si>
    <t>IEEE Computer Architecture Letters</t>
  </si>
  <si>
    <t>IEEE Computer Graphics and Applications</t>
  </si>
  <si>
    <t>IEEE Control Systems Letters</t>
  </si>
  <si>
    <t>IEEE Electron Device Letters</t>
  </si>
  <si>
    <t>IEEE Embedded Systems Letters</t>
  </si>
  <si>
    <t>IEEE Engineering Management Review</t>
  </si>
  <si>
    <t>IEEE Geoscience and Remote Sensing Letters</t>
  </si>
  <si>
    <t>IEEE Intelligent Systems</t>
  </si>
  <si>
    <t>IEEE Internet Computing</t>
  </si>
  <si>
    <t>IEEE Internet of Things Journal</t>
  </si>
  <si>
    <t>IEEE Journal of Biomedical and Health Informatics</t>
  </si>
  <si>
    <t>IEEE Journal of Electromagnetics RF and Microwaves in Medicine and Biology</t>
  </si>
  <si>
    <t>IEEE Journal of Emerging and Selected Topics in Industrial Electronics</t>
  </si>
  <si>
    <t>IEEE Journal of Emerging and Selected Topics in Power Electronics</t>
  </si>
  <si>
    <t>IEEE Journal of Oceanic Engineering</t>
  </si>
  <si>
    <t>IEEE Journal of Photovoltaics</t>
  </si>
  <si>
    <t>IEEE Journal of Quantum Electronics</t>
  </si>
  <si>
    <t>IEEE Journal of Radio Frequency Identification</t>
  </si>
  <si>
    <t>IEEE Journal of Selected Topics in Quantum Electronics</t>
  </si>
  <si>
    <t>IEEE Journal of Selected Topics in Signal Processing</t>
  </si>
  <si>
    <t>IEEE Journal of Solid-State Circuits</t>
  </si>
  <si>
    <t>IEEE Journal on Emerging and Selected Topics in Circuits and Systems</t>
  </si>
  <si>
    <t>IEEE Journal on Flexible Electronics</t>
  </si>
  <si>
    <t>IEEE Journal on Miniaturization for Air and Space Systems</t>
  </si>
  <si>
    <t>IEEE Journal on Multiscale and Multiphysics Computational Techniques</t>
  </si>
  <si>
    <t>IEEE Journal on Selected Areas in Communications</t>
  </si>
  <si>
    <t>IEEE Journal on Selected Areas in Information Theory</t>
  </si>
  <si>
    <t>IEEE Letters on Electromagnetic Compatibility Practice and Applications</t>
  </si>
  <si>
    <t>IEEE Magnetics Letters</t>
  </si>
  <si>
    <t>IEEE Micro</t>
  </si>
  <si>
    <t>IEEE Microwave and Wireless Components Letters</t>
  </si>
  <si>
    <t>IEEE Multimedia</t>
  </si>
  <si>
    <t>IEEE Networking Letters</t>
  </si>
  <si>
    <t>IEEE Pervasive Computing</t>
  </si>
  <si>
    <t>IEEE Photonics Technology Letters</t>
  </si>
  <si>
    <t>IEEE Reviews in Biomedical Engineering</t>
  </si>
  <si>
    <t>IEEE Revista Iberoamericana de Technologias del Aprendizaje</t>
  </si>
  <si>
    <t>IEEE Robotics &amp; Automation Magazine</t>
  </si>
  <si>
    <t>IEEE Robotics and Automation Letters</t>
  </si>
  <si>
    <t>IEEE Security &amp; Privacy</t>
  </si>
  <si>
    <t>IEEE Sensors Journal</t>
  </si>
  <si>
    <t>IEEE Sensors Letters</t>
  </si>
  <si>
    <t>IEEE Signal Processing Letters</t>
  </si>
  <si>
    <t>IEEE Software</t>
  </si>
  <si>
    <t>IEEE Solid-State Circuits Letters</t>
  </si>
  <si>
    <t>IEEE Systems Journal</t>
  </si>
  <si>
    <t>IEEE Transactions on Aerospace and Electronic Systems</t>
  </si>
  <si>
    <t>IEEE Transactions on Affective Computing</t>
  </si>
  <si>
    <t>IEEE Transactions on Antennas and Propagation</t>
  </si>
  <si>
    <t>IEEE Transactions on Applied Superconductivity</t>
  </si>
  <si>
    <t>IEEE Transactions on Artificial Intelligence</t>
  </si>
  <si>
    <t>IEEE Transactions on Automatic Control</t>
  </si>
  <si>
    <t>IEEE Transactions on Automation Science and Engineering</t>
  </si>
  <si>
    <t>IEEE Transactions on Big Data</t>
  </si>
  <si>
    <t>IEEE Transactions on Biomedical Circuits and Systems</t>
  </si>
  <si>
    <t>IEEE Transactions on Biomedical Engineering</t>
  </si>
  <si>
    <t>IEEE Transactions on Biometrics Behavior and Identity Science</t>
  </si>
  <si>
    <t>IEEE Transactions on Broadcasting</t>
  </si>
  <si>
    <t>IEEE Transactions on Circuits &amp; Systems II Express Briefs</t>
  </si>
  <si>
    <t>IEEE Transactions on Circuits and Systems for Video Technology</t>
  </si>
  <si>
    <t>IEEE Transactions on Circuits and Systems I Regular Papers</t>
  </si>
  <si>
    <t>IEEE Transactions on Cloud Computing</t>
  </si>
  <si>
    <t>IEEE Transactions on Cognitive and Developmental Systems</t>
  </si>
  <si>
    <t>IEEE Transactions on Cognitive Communications and Networking</t>
  </si>
  <si>
    <t>IEEE Transactions on Communications</t>
  </si>
  <si>
    <t>IEEE Transactions on Components Packaging and Manufacturing Technology</t>
  </si>
  <si>
    <t>IEEE Transactions on Computational Imaging</t>
  </si>
  <si>
    <t>IEEE Transactions on Computational Social Systems</t>
  </si>
  <si>
    <t>IEEE Transactions on Computer-Aided Design of Integrated Circuits and Systems</t>
  </si>
  <si>
    <t>IEEE Transactions on Computers</t>
  </si>
  <si>
    <t>IEEE Transactions on Consumer Electronics</t>
  </si>
  <si>
    <t>IEEE Transactions on Control of Network Systems</t>
  </si>
  <si>
    <t>IEEE Transactions on Control Systems Technology</t>
  </si>
  <si>
    <t>IEEE Transactions on Cybernetics</t>
  </si>
  <si>
    <t>IEEE Transactions on Dependable and Secure Computing</t>
  </si>
  <si>
    <t>IEEE Transactions on Device and Materials Reliability</t>
  </si>
  <si>
    <t>IEEE Transactions on Dielectrics and Electrical Insulation</t>
  </si>
  <si>
    <t>IEEE Transactions on Education</t>
  </si>
  <si>
    <t>IEEE Transactions on Electromagnetic Compatibility</t>
  </si>
  <si>
    <t>IEEE Transactions on Electron Devices</t>
  </si>
  <si>
    <t>IEEE Transactions on Emerging Topics in Computational Intelligence</t>
  </si>
  <si>
    <t>IEEE Transactions on Emerging Topics in Computing</t>
  </si>
  <si>
    <t>IEEE Transactions on Energy Conversion</t>
  </si>
  <si>
    <t>IEEE Transactions on Engineering Management</t>
  </si>
  <si>
    <t>IEEE Transactions on Evolutionary Computation</t>
  </si>
  <si>
    <t>IEEE Transactions on Fuzzy Systems</t>
  </si>
  <si>
    <t>IEEE Transactions on Games</t>
  </si>
  <si>
    <t>IEEE Transactions on Geoscience and Remote Sensing</t>
  </si>
  <si>
    <t>IEEE Transactions on Green Communications and Networking</t>
  </si>
  <si>
    <t>IEEE Transactions on Haptics</t>
  </si>
  <si>
    <t>IEEE Transactions on Human-Machine Systems</t>
  </si>
  <si>
    <t>IEEE Transactions on Image Processing</t>
  </si>
  <si>
    <t>IEEE Transactions on Industrial Electronics</t>
  </si>
  <si>
    <t>IEEE Transactions on Industrial Informatics</t>
  </si>
  <si>
    <t>IEEE Transactions on Industry Applications</t>
  </si>
  <si>
    <t>IEEE Transactions on Information Forensics and Security</t>
  </si>
  <si>
    <t>IEEE Transactions on Information Theory</t>
  </si>
  <si>
    <t>IEEE Transactions on Instrumentation and Measurement</t>
  </si>
  <si>
    <t>IEEE Transactions on Intelligent Transportation Systems</t>
  </si>
  <si>
    <t>IEEE Transactions on Intelligent Vehicles</t>
  </si>
  <si>
    <t>IEEE Transactions on Knowledge and Data Engineering</t>
  </si>
  <si>
    <t>IEEE Transactions on Learning Technologies</t>
  </si>
  <si>
    <t>IEEE Transactions on Magnetics</t>
  </si>
  <si>
    <t>IEEE Transactions on Medical Imaging</t>
  </si>
  <si>
    <t>IEEE Transactions on Medical Robotics and Bionics</t>
  </si>
  <si>
    <t>IEEE Transactions on Microwave Theory and Techniques</t>
  </si>
  <si>
    <t>IEEE Transactions on Mobile Computing</t>
  </si>
  <si>
    <t>IEEE Transactions on Molecular Biological and Multi-Scale Communications</t>
  </si>
  <si>
    <t>IEEE Transactions on Multimedia</t>
  </si>
  <si>
    <t>IEEE Transactions on NanoBioscience</t>
  </si>
  <si>
    <t>IEEE Transactions on Nanotechnology</t>
  </si>
  <si>
    <t>IEEE Transactions on Network and Service Management</t>
  </si>
  <si>
    <t>IEEE Transactions on Network Science and Engineering</t>
  </si>
  <si>
    <t>IEEE Transactions on Neural Networks and Learning Systems</t>
  </si>
  <si>
    <t>IEEE Transactions on Nuclear Science</t>
  </si>
  <si>
    <t>IEEE Transactions on Parallel and Distributed Systems</t>
  </si>
  <si>
    <t>IEEE Transactions on Pattern Analysis and Machine Intelligence</t>
  </si>
  <si>
    <t>IEEE Transactions on Plasma Science</t>
  </si>
  <si>
    <t>IEEE Transactions on Power Delivery</t>
  </si>
  <si>
    <t>IEEE Transactions on Power Electronics</t>
  </si>
  <si>
    <t>IEEE Transactions on Power Systems</t>
  </si>
  <si>
    <t>IEEE Transactions on Professional Communication</t>
  </si>
  <si>
    <t>IEEE Transactions on Radiation and Plasma Medical Sciences</t>
  </si>
  <si>
    <t>IEEE Transactions on Reliability</t>
  </si>
  <si>
    <t>IEEE Transactions on Robotics</t>
  </si>
  <si>
    <t>IEEE Transactions on Semiconductor Manufacturing</t>
  </si>
  <si>
    <t>IEEE Transactions on Services Computing</t>
  </si>
  <si>
    <t>IEEE Transactions on Signal and Information Processing over Networks</t>
  </si>
  <si>
    <t>IEEE Transactions on Signal and Power Integrity</t>
  </si>
  <si>
    <t>IEEE Transactions on Signal Processing</t>
  </si>
  <si>
    <t>IEEE Transactions on Smart Grid</t>
  </si>
  <si>
    <t>IEEE Transactions on Software Engineering</t>
  </si>
  <si>
    <t>IEEE Transactions on Sustainable Computing</t>
  </si>
  <si>
    <t>IEEE Transactions on Sustainable Energy</t>
  </si>
  <si>
    <t>IEEE Transactions on Systems Man and Cybernetics Systems</t>
  </si>
  <si>
    <t>IEEE Transactions on Technology and Society</t>
  </si>
  <si>
    <t>IEEE Transactions on Terahertz Science and Technology</t>
  </si>
  <si>
    <t>IEEE Transactions on Transportation Electrification</t>
  </si>
  <si>
    <t>IEEE Transactions on Ultrasonics Ferroelectrics and Frequency Control</t>
  </si>
  <si>
    <t>IEEE Transactions on Vehicular Technology</t>
  </si>
  <si>
    <t>IEEE Transactions on Very Large Scale Integration (VLSI) Systems</t>
  </si>
  <si>
    <t>IEEE Transactions on Visualization and Computer Graphics</t>
  </si>
  <si>
    <t>IEEE Transactions on Wireless Communications</t>
  </si>
  <si>
    <t>IEEE Vehicular Technology Magazine</t>
  </si>
  <si>
    <t>IEEE Wireless Communications Letters</t>
  </si>
  <si>
    <t>IEEE/ACM Transactions on Audio Speech and Language Processing</t>
  </si>
  <si>
    <t>IEEE/ACM Transactions on Computational Biology and Bioinformatics</t>
  </si>
  <si>
    <t>IEEE/ACM Transactions on Networking</t>
  </si>
  <si>
    <t>IEEE/ASME Transactions on Mechatronics</t>
  </si>
  <si>
    <t>IT Professional</t>
  </si>
  <si>
    <t>Journal of Lightwave Technology</t>
  </si>
  <si>
    <t>Journal of Microelectromechanical Systems</t>
  </si>
  <si>
    <t>Proceedings of the IEEE</t>
  </si>
  <si>
    <t>Inter Research</t>
  </si>
  <si>
    <t>Diseases of Aquatic Organisms</t>
  </si>
  <si>
    <t>1616-1580</t>
  </si>
  <si>
    <t>0.54</t>
  </si>
  <si>
    <t>0.83</t>
  </si>
  <si>
    <t>Karger</t>
  </si>
  <si>
    <t>Annals of Nutrition and Metabolism</t>
  </si>
  <si>
    <t>0250-6807</t>
  </si>
  <si>
    <t>Cardiology</t>
  </si>
  <si>
    <t>0008-6312</t>
  </si>
  <si>
    <t>Cytogenetic and Genome Research</t>
  </si>
  <si>
    <t>1424-8581</t>
  </si>
  <si>
    <t>Digestive Diseases</t>
  </si>
  <si>
    <t>1421-9875</t>
  </si>
  <si>
    <t>European Addiction Research</t>
  </si>
  <si>
    <t>1022-6877</t>
  </si>
  <si>
    <t>Gynecologic and Obstetric Investigation</t>
  </si>
  <si>
    <t>1423-002X</t>
  </si>
  <si>
    <t>Journal of Vascular Research</t>
  </si>
  <si>
    <t>1423-0135</t>
  </si>
  <si>
    <t>Neurodegenerative Diseases</t>
  </si>
  <si>
    <t>1660-2854</t>
  </si>
  <si>
    <t>Neuropsychobiology</t>
  </si>
  <si>
    <t>1423-0224</t>
  </si>
  <si>
    <t>Sexual Development</t>
  </si>
  <si>
    <t>1661-5425</t>
  </si>
  <si>
    <t>Skin Appendage Disorders</t>
  </si>
  <si>
    <t>2296-9195</t>
  </si>
  <si>
    <t>Royal Society</t>
  </si>
  <si>
    <t>Biology Letters </t>
  </si>
  <si>
    <t>1744-957X</t>
  </si>
  <si>
    <t>Journal of the Royal Society Interface</t>
  </si>
  <si>
    <t>1742-5662</t>
  </si>
  <si>
    <t>Proceedings of the Royal Society A: Mathematical, Physical and Engineering Sciences</t>
  </si>
  <si>
    <t>1471-2946</t>
  </si>
  <si>
    <t>Proceedings of the Royal Society B: Biological Sciences</t>
  </si>
  <si>
    <t>1471-2954</t>
  </si>
  <si>
    <t>Royal Society of Chemistry</t>
  </si>
  <si>
    <t>Analytical Methods</t>
  </si>
  <si>
    <t>1759-9679</t>
  </si>
  <si>
    <t>Biomaterials Science</t>
  </si>
  <si>
    <t>2047-4849</t>
  </si>
  <si>
    <t>Catalysis Science &amp; Technology</t>
  </si>
  <si>
    <t>2044-4761</t>
  </si>
  <si>
    <t>Chemical Communications</t>
  </si>
  <si>
    <t>1364-548X</t>
  </si>
  <si>
    <t>Chemical Society Reviews</t>
  </si>
  <si>
    <t>1460-4744</t>
  </si>
  <si>
    <t>CrystEngComm</t>
  </si>
  <si>
    <t>1466-8033</t>
  </si>
  <si>
    <t>Dalton Transactions</t>
  </si>
  <si>
    <t>1477-9234</t>
  </si>
  <si>
    <t>Energy &amp; Environmental Science</t>
  </si>
  <si>
    <t>1754-5706</t>
  </si>
  <si>
    <t>Environmental Science: Nano</t>
  </si>
  <si>
    <t>2051-8161</t>
  </si>
  <si>
    <t>Environmental Science: Processes &amp; Impacts</t>
  </si>
  <si>
    <t>2050-7895</t>
  </si>
  <si>
    <t>Environmental Science: Water Research &amp; Technology</t>
  </si>
  <si>
    <t>2053-1419</t>
  </si>
  <si>
    <t>Faraday Discussions</t>
  </si>
  <si>
    <t>1364-5498</t>
  </si>
  <si>
    <t>Food &amp; Function</t>
  </si>
  <si>
    <t>2042-650X</t>
  </si>
  <si>
    <t>Green Chemistry</t>
  </si>
  <si>
    <t>1463-9270</t>
  </si>
  <si>
    <t>Journal of Analytical Atomic Spectrometry</t>
  </si>
  <si>
    <t>1364-5544</t>
  </si>
  <si>
    <t>Journal of Materials Chemistry: A</t>
  </si>
  <si>
    <t>2050-7496</t>
  </si>
  <si>
    <t>Journal of Materials Chemistry: C</t>
  </si>
  <si>
    <t>2050-7534</t>
  </si>
  <si>
    <t>Journal of Materials Chemsitry: B</t>
  </si>
  <si>
    <t>2050-7518</t>
  </si>
  <si>
    <t>Lab on a Chip</t>
  </si>
  <si>
    <t>1473-0189</t>
  </si>
  <si>
    <t>Materials Horizons</t>
  </si>
  <si>
    <t>2051-6355</t>
  </si>
  <si>
    <t>Molecular Omics</t>
  </si>
  <si>
    <t>2515-4184</t>
  </si>
  <si>
    <t>Nanoscale</t>
  </si>
  <si>
    <t>2040-3372</t>
  </si>
  <si>
    <t>Nanoscale Horizons</t>
  </si>
  <si>
    <t>2055-6764</t>
  </si>
  <si>
    <t>Natural Product Reports</t>
  </si>
  <si>
    <t>1460-4752</t>
  </si>
  <si>
    <t>Organic &amp; Biomolecular Chemistry</t>
  </si>
  <si>
    <t>1477-0539</t>
  </si>
  <si>
    <t>Polymer Chemistry</t>
  </si>
  <si>
    <t>1759-9954</t>
  </si>
  <si>
    <t>Reaction Chemistry &amp; Engineering</t>
  </si>
  <si>
    <t>2058-9883</t>
  </si>
  <si>
    <t>RSC Medicinal Chemistry</t>
  </si>
  <si>
    <t>2632-8682</t>
  </si>
  <si>
    <t>Soft Matter</t>
  </si>
  <si>
    <t>1744-6848</t>
  </si>
  <si>
    <t>Sustainable Energy &amp; Fuels</t>
  </si>
  <si>
    <t>2398-4902</t>
  </si>
  <si>
    <t>The Analyst</t>
  </si>
  <si>
    <t>1364-5528</t>
  </si>
  <si>
    <t>RUP</t>
  </si>
  <si>
    <t>Journal of Cell Biology (JCB)</t>
  </si>
  <si>
    <t>1540-8140</t>
  </si>
  <si>
    <t>Journal of Experimental Medicine (JEM)</t>
  </si>
  <si>
    <t>1540-9538</t>
  </si>
  <si>
    <t>Journal of General Physiology (JGP)</t>
  </si>
  <si>
    <t>1540-7748</t>
  </si>
  <si>
    <t>Springer Nature</t>
  </si>
  <si>
    <t>aBIOTECH</t>
  </si>
  <si>
    <t>2662-1738</t>
  </si>
  <si>
    <t>Accreditation and Quality Assurance</t>
  </si>
  <si>
    <t>1432-0517</t>
  </si>
  <si>
    <t>Acta Politica</t>
  </si>
  <si>
    <t>1741-1416</t>
  </si>
  <si>
    <t>Administration and Policy in Mental Health and Mental Health Services Research</t>
  </si>
  <si>
    <t>1573-3289</t>
  </si>
  <si>
    <t>Adsorption</t>
  </si>
  <si>
    <t>1572-8757</t>
  </si>
  <si>
    <t>Advances in Neurodevelopmental Disorders</t>
  </si>
  <si>
    <t>2366-7540</t>
  </si>
  <si>
    <t>Aerobiologia</t>
  </si>
  <si>
    <t>1573-3025</t>
  </si>
  <si>
    <t>Aerotecnica Missili &amp; Spazio</t>
  </si>
  <si>
    <t>2524-6968</t>
  </si>
  <si>
    <t>Agriculture and Human Values</t>
  </si>
  <si>
    <t>1572-8366</t>
  </si>
  <si>
    <t>Agronomy for Sustainable Development</t>
  </si>
  <si>
    <t>1773-0155</t>
  </si>
  <si>
    <t>AIDS and Behavior</t>
  </si>
  <si>
    <t>1573-3254</t>
  </si>
  <si>
    <t>American Journal of Cultural Sociology</t>
  </si>
  <si>
    <t>2049-7121</t>
  </si>
  <si>
    <t>American Journal of Potato Research</t>
  </si>
  <si>
    <t>1874-9380</t>
  </si>
  <si>
    <t>Animal Cognition</t>
  </si>
  <si>
    <t>No data supplied</t>
  </si>
  <si>
    <t>ANNALI DELL'UNIVERSITA' DI FERRARA</t>
  </si>
  <si>
    <t>1827-1510</t>
  </si>
  <si>
    <t>Annali di Matematica Pura ed Applicata (1923 -)</t>
  </si>
  <si>
    <t>1618-1891</t>
  </si>
  <si>
    <t>Annals of Nuclear Medicine</t>
  </si>
  <si>
    <t>1864-6433</t>
  </si>
  <si>
    <t>Annals of Operations Research</t>
  </si>
  <si>
    <t>1572-9338</t>
  </si>
  <si>
    <t>Annals of PDE</t>
  </si>
  <si>
    <t>2199-2576</t>
  </si>
  <si>
    <t>Anthropocene Science</t>
  </si>
  <si>
    <t>2731-3980</t>
  </si>
  <si>
    <t>Applied Entomology and Zoology</t>
  </si>
  <si>
    <t>1347-605X</t>
  </si>
  <si>
    <t>Archaeological and Anthropological Sciences</t>
  </si>
  <si>
    <t>1866-9565</t>
  </si>
  <si>
    <t>Architecture, Structures and Construction</t>
  </si>
  <si>
    <t>2730-9894</t>
  </si>
  <si>
    <t>Archival Science</t>
  </si>
  <si>
    <t>1573-7500</t>
  </si>
  <si>
    <t>Archive for History of Exact Sciences</t>
  </si>
  <si>
    <t>1432-0657</t>
  </si>
  <si>
    <t>Archive for Mathematical Logic</t>
  </si>
  <si>
    <t>1432-0665</t>
  </si>
  <si>
    <t>Archives of Environmental Contamination and Toxicology</t>
  </si>
  <si>
    <t>1432-0703</t>
  </si>
  <si>
    <t>Archives of Osteoporosis</t>
  </si>
  <si>
    <t>1862-3514</t>
  </si>
  <si>
    <t>Artificial Intelligence Review</t>
  </si>
  <si>
    <t>Asia Pacific Education Review</t>
  </si>
  <si>
    <t>1876-407X</t>
  </si>
  <si>
    <t>Asian Journal of Criminology</t>
  </si>
  <si>
    <t>1871-014X</t>
  </si>
  <si>
    <t>AStA Advances in Statistical Analysis</t>
  </si>
  <si>
    <t>1863-818X</t>
  </si>
  <si>
    <t xml:space="preserve">Reached 75% OA content but we do not feel this is a strong candidate to flip </t>
  </si>
  <si>
    <t>Astrodynamics</t>
  </si>
  <si>
    <t>2522-0098</t>
  </si>
  <si>
    <t>Augmented Human Research</t>
  </si>
  <si>
    <t>2365-4325</t>
  </si>
  <si>
    <t>Australasian Plant Pathology</t>
  </si>
  <si>
    <t>1448-6032</t>
  </si>
  <si>
    <t>Automotive and Engine Technology</t>
  </si>
  <si>
    <t>Autonomous Agents and Multi-Agent Systems</t>
  </si>
  <si>
    <t>1573-7454</t>
  </si>
  <si>
    <t>Behavior Genetics</t>
  </si>
  <si>
    <t>1573-3297</t>
  </si>
  <si>
    <t>BioControl</t>
  </si>
  <si>
    <t>1573-8248</t>
  </si>
  <si>
    <t>Bio-Design and Manufacturing</t>
  </si>
  <si>
    <t>2522-8552</t>
  </si>
  <si>
    <t>Biodiversity and Conservation</t>
  </si>
  <si>
    <t>1572-9710</t>
  </si>
  <si>
    <t>Biological Theory</t>
  </si>
  <si>
    <t>1555-5550</t>
  </si>
  <si>
    <t>Biology &amp; Philosophy</t>
  </si>
  <si>
    <t>1572-8404</t>
  </si>
  <si>
    <t>Biomechanics and Modeling in Mechanobiology</t>
  </si>
  <si>
    <t>1617-7940</t>
  </si>
  <si>
    <t>Biomedical Microdevices</t>
  </si>
  <si>
    <t>1572-8781</t>
  </si>
  <si>
    <t>BioSocieties</t>
  </si>
  <si>
    <t>1745-8560</t>
  </si>
  <si>
    <t>BIT Numerical Mathematics</t>
  </si>
  <si>
    <t>1572-9125</t>
  </si>
  <si>
    <t>Brain Topography</t>
  </si>
  <si>
    <t>1573-6792</t>
  </si>
  <si>
    <t>British Dental Journal</t>
  </si>
  <si>
    <t>1476-5373</t>
  </si>
  <si>
    <t>Bulletin of Volcanology</t>
  </si>
  <si>
    <t>1432-0819</t>
  </si>
  <si>
    <t>Canadian Journal of Emergency Medicine</t>
  </si>
  <si>
    <t>1481-8043</t>
  </si>
  <si>
    <t>Canadian Journal of Public Health</t>
  </si>
  <si>
    <t>1920-7476</t>
  </si>
  <si>
    <t>Canadian Journal of Science, Mathematics and Technology Education</t>
  </si>
  <si>
    <t>1942-4051</t>
  </si>
  <si>
    <t>Canadian Studies in Population</t>
  </si>
  <si>
    <t>1927-629X</t>
  </si>
  <si>
    <t>Cancer Chemotherapy and Pharmacology</t>
  </si>
  <si>
    <t>1432-0843</t>
  </si>
  <si>
    <t>Cardiovascular Toxicology</t>
  </si>
  <si>
    <t>1559-0259</t>
  </si>
  <si>
    <t>Chemoecology</t>
  </si>
  <si>
    <t>1423-0445</t>
  </si>
  <si>
    <t>Child &amp; Youth Care Forum</t>
  </si>
  <si>
    <t>1573-3319</t>
  </si>
  <si>
    <t>Child Psychiatry &amp; Human Development</t>
  </si>
  <si>
    <t>1573-3327</t>
  </si>
  <si>
    <t>Children's Literature in Education</t>
  </si>
  <si>
    <t>1573-1693</t>
  </si>
  <si>
    <t>China Ocean Engineering</t>
  </si>
  <si>
    <t>2191-8945</t>
  </si>
  <si>
    <t>Circular Economy and Sustainability</t>
  </si>
  <si>
    <t>2730-5988</t>
  </si>
  <si>
    <t>Clean Technologies and Environmental Policy</t>
  </si>
  <si>
    <t>1618-9558</t>
  </si>
  <si>
    <t>Clinical and Experimental Medicine</t>
  </si>
  <si>
    <t>Clinical and Translational Oncology</t>
  </si>
  <si>
    <t>1699-3055</t>
  </si>
  <si>
    <t>Clinical Social Work Journal</t>
  </si>
  <si>
    <t>1573-3343</t>
  </si>
  <si>
    <t>Cliometrica</t>
  </si>
  <si>
    <t>1863-2513</t>
  </si>
  <si>
    <t>Cognitive Processing</t>
  </si>
  <si>
    <t>1612-4790</t>
  </si>
  <si>
    <t>Cognitive Therapy and Research</t>
  </si>
  <si>
    <t>1573-2819</t>
  </si>
  <si>
    <t>Community Mental Health Journal</t>
  </si>
  <si>
    <t>1573-2789</t>
  </si>
  <si>
    <t>Comparative Economic Studies</t>
  </si>
  <si>
    <t>1478-3320</t>
  </si>
  <si>
    <t>Computational Management Science</t>
  </si>
  <si>
    <t>1619-6988</t>
  </si>
  <si>
    <t>Computational Statistics</t>
  </si>
  <si>
    <t>1613-9658</t>
  </si>
  <si>
    <t>Constitutional Political Economy</t>
  </si>
  <si>
    <t>1572-9966</t>
  </si>
  <si>
    <t>Contemporary Political Theory</t>
  </si>
  <si>
    <t>1476-9336</t>
  </si>
  <si>
    <t>Coral Reefs</t>
  </si>
  <si>
    <t>1432-0975</t>
  </si>
  <si>
    <t>Corporate Reputation Review</t>
  </si>
  <si>
    <t>1479-1889</t>
  </si>
  <si>
    <t>Corpus Pragmatics</t>
  </si>
  <si>
    <t>2509-9515</t>
  </si>
  <si>
    <t>Crime Prevention and Community Safety</t>
  </si>
  <si>
    <t>1743-4629</t>
  </si>
  <si>
    <t>Critical Criminology</t>
  </si>
  <si>
    <t>1572-9877</t>
  </si>
  <si>
    <t>Cultural Studies of Science Education</t>
  </si>
  <si>
    <t>1871-1510</t>
  </si>
  <si>
    <t>Curriculum Perspectives</t>
  </si>
  <si>
    <t>2367-1793</t>
  </si>
  <si>
    <t>Data Mining and Knowledge Discovery</t>
  </si>
  <si>
    <t>1573-756X</t>
  </si>
  <si>
    <t>DECISION</t>
  </si>
  <si>
    <t>2197-1722</t>
  </si>
  <si>
    <t>Design Automation for Embedded Systems</t>
  </si>
  <si>
    <t>1572-8080</t>
  </si>
  <si>
    <t>Diabetologia</t>
  </si>
  <si>
    <t>1432-0428</t>
  </si>
  <si>
    <t>Digital War</t>
  </si>
  <si>
    <t>2662-1983</t>
  </si>
  <si>
    <t>Distributed and Parallel Databases</t>
  </si>
  <si>
    <t>1573-7578</t>
  </si>
  <si>
    <t>Documenta Ophthalmologica</t>
  </si>
  <si>
    <t>1573-2622</t>
  </si>
  <si>
    <t>Drug Delivery and Translational Research</t>
  </si>
  <si>
    <t>2190-3948</t>
  </si>
  <si>
    <t>East Asia</t>
  </si>
  <si>
    <t>1874-6284</t>
  </si>
  <si>
    <t>Economia Politica</t>
  </si>
  <si>
    <t>1973-820X</t>
  </si>
  <si>
    <t>Educational Assessment, Evaluation and Accountability</t>
  </si>
  <si>
    <t>1874-8600</t>
  </si>
  <si>
    <t>Educational Psychology Review</t>
  </si>
  <si>
    <t>1573-336X</t>
  </si>
  <si>
    <t>Educational Research for Policy and Practice</t>
  </si>
  <si>
    <t>1573-1723</t>
  </si>
  <si>
    <t>Empirica</t>
  </si>
  <si>
    <t>1573-6911</t>
  </si>
  <si>
    <t>Empirical Economics</t>
  </si>
  <si>
    <t>1435-8921</t>
  </si>
  <si>
    <t>Empirical Software Engineering</t>
  </si>
  <si>
    <t>1573-7616</t>
  </si>
  <si>
    <t>Endocrine Pathology</t>
  </si>
  <si>
    <t>1559-0097</t>
  </si>
  <si>
    <t>Energy, Ecology and Environment</t>
  </si>
  <si>
    <t>2363-8338</t>
  </si>
  <si>
    <t>Engineering with Computers</t>
  </si>
  <si>
    <t>1435-5663</t>
  </si>
  <si>
    <t>Environment Systems and Decisions</t>
  </si>
  <si>
    <t>2194-5411</t>
  </si>
  <si>
    <t>Environmental and Ecological Statistics</t>
  </si>
  <si>
    <t>1573-3009</t>
  </si>
  <si>
    <t>Environmental Biology of Fishes</t>
  </si>
  <si>
    <t>1573-5133</t>
  </si>
  <si>
    <t>Environmental Chemistry Letters</t>
  </si>
  <si>
    <t>1610-3661</t>
  </si>
  <si>
    <t>Environmental Fluid Mechanics</t>
  </si>
  <si>
    <t>1573-1510</t>
  </si>
  <si>
    <t>Environmental Management</t>
  </si>
  <si>
    <t>1432-1009</t>
  </si>
  <si>
    <t>Erkenntnis</t>
  </si>
  <si>
    <t>1572-8420</t>
  </si>
  <si>
    <t>Eurasian Economic Review</t>
  </si>
  <si>
    <t>2147-429X</t>
  </si>
  <si>
    <t>European Archives of Paediatric Dentistry</t>
  </si>
  <si>
    <t>1996-9805</t>
  </si>
  <si>
    <t>European Journal of Mathematics</t>
  </si>
  <si>
    <t>2199-6768</t>
  </si>
  <si>
    <t>European Journal of Pediatrics</t>
  </si>
  <si>
    <t>1432-1076</t>
  </si>
  <si>
    <t>European Journal of Wildlife Research</t>
  </si>
  <si>
    <t>1439-0574</t>
  </si>
  <si>
    <t>European Journal on Criminal Policy and Research</t>
  </si>
  <si>
    <t>1572-9869</t>
  </si>
  <si>
    <t>Evidence-Based Dentistry</t>
  </si>
  <si>
    <t>1476-5446</t>
  </si>
  <si>
    <t>Registered as a TJ in June 2023</t>
  </si>
  <si>
    <t>Evolutionary Biology</t>
  </si>
  <si>
    <t>1934-2845</t>
  </si>
  <si>
    <t>Evolutionary Ecology</t>
  </si>
  <si>
    <t>1573-8477</t>
  </si>
  <si>
    <t>Experimental and Computational Multiphase Flow</t>
  </si>
  <si>
    <t>2661-8877</t>
  </si>
  <si>
    <t>Facies</t>
  </si>
  <si>
    <t>1612-4820</t>
  </si>
  <si>
    <t>Food and Bioprocess Technology</t>
  </si>
  <si>
    <t>1935-5149</t>
  </si>
  <si>
    <t>Food and Environmental Virology</t>
  </si>
  <si>
    <t>1867-0342</t>
  </si>
  <si>
    <t>Food Ethics</t>
  </si>
  <si>
    <t>2364-6861</t>
  </si>
  <si>
    <t>Food Security</t>
  </si>
  <si>
    <t>1876-4525</t>
  </si>
  <si>
    <t>Forensic Science, Medicine and Pathology</t>
  </si>
  <si>
    <t>1556-2891</t>
  </si>
  <si>
    <t>Fuzzy Optimization and Decision Making</t>
  </si>
  <si>
    <t>1573-2908</t>
  </si>
  <si>
    <t>Gastric Cancer</t>
  </si>
  <si>
    <t>1436-3305</t>
  </si>
  <si>
    <t>Gender Issues</t>
  </si>
  <si>
    <t>1936-4717</t>
  </si>
  <si>
    <t>Geometriae Dedicata</t>
  </si>
  <si>
    <t>1572-9168</t>
  </si>
  <si>
    <t>Global Implementation Research and Applications</t>
  </si>
  <si>
    <t>2662-9275</t>
  </si>
  <si>
    <t>Global Journal of Flexible Systems Management</t>
  </si>
  <si>
    <t>0974-0198</t>
  </si>
  <si>
    <t>Global Philosophy</t>
  </si>
  <si>
    <t>2948-1538</t>
  </si>
  <si>
    <t>Gold Bulletin</t>
  </si>
  <si>
    <t>2190-7579</t>
  </si>
  <si>
    <t>Health Services and Outcomes Research Methodology</t>
  </si>
  <si>
    <t>1572-9400</t>
  </si>
  <si>
    <t>Heredity</t>
  </si>
  <si>
    <t>1365-2540</t>
  </si>
  <si>
    <t>Higher Education</t>
  </si>
  <si>
    <t>1573-174X</t>
  </si>
  <si>
    <t>Human Arenas</t>
  </si>
  <si>
    <t>2522-5804</t>
  </si>
  <si>
    <t>Human Factors and Mechanical Engineering for Defense and Safety</t>
  </si>
  <si>
    <t>2367-2544</t>
  </si>
  <si>
    <t>Human Nature</t>
  </si>
  <si>
    <t>1936-4776</t>
  </si>
  <si>
    <t>Human Rights Review</t>
  </si>
  <si>
    <t>1874-6306</t>
  </si>
  <si>
    <t>Humanistic Management Journal</t>
  </si>
  <si>
    <t>2366-6048</t>
  </si>
  <si>
    <t>Hydrogeology Journal</t>
  </si>
  <si>
    <t>1435-0157</t>
  </si>
  <si>
    <t>Inflammopharmacology</t>
  </si>
  <si>
    <t>1568-5608</t>
  </si>
  <si>
    <t>Information Retrieval Journal (now called Discover Computing)</t>
  </si>
  <si>
    <t>Information Systems and e-Business Management</t>
  </si>
  <si>
    <t>1617-9854</t>
  </si>
  <si>
    <t>Information Systems Frontiers</t>
  </si>
  <si>
    <t>1572-9419</t>
  </si>
  <si>
    <t>Interest Groups &amp; Advocacy</t>
  </si>
  <si>
    <t>2047-7422</t>
  </si>
  <si>
    <t>International Economics and Economic Policy</t>
  </si>
  <si>
    <t>1612-4812</t>
  </si>
  <si>
    <t>International Entrepreneurship and Management Journal</t>
  </si>
  <si>
    <t>1555-1938</t>
  </si>
  <si>
    <t>International Journal of Behavioral Medicine</t>
  </si>
  <si>
    <t>1532-7558</t>
  </si>
  <si>
    <t>International Journal of Bullying Prevention</t>
  </si>
  <si>
    <t>2523-3661</t>
  </si>
  <si>
    <t>International Journal of Clinical Pharmacy</t>
  </si>
  <si>
    <t>2210-7711</t>
  </si>
  <si>
    <t>International Journal of Cognitive Therapy</t>
  </si>
  <si>
    <t>1937-1217</t>
  </si>
  <si>
    <t>International Journal of Disclosure and Governance</t>
  </si>
  <si>
    <t>1746-6539</t>
  </si>
  <si>
    <t>International Journal of Historical Archaeology</t>
  </si>
  <si>
    <t>1573-7748</t>
  </si>
  <si>
    <t>International Journal of Information Security</t>
  </si>
  <si>
    <t>1615-5270</t>
  </si>
  <si>
    <t>International Journal of Parallel Programming</t>
  </si>
  <si>
    <t>1573-7640</t>
  </si>
  <si>
    <t>International Journal of Primatology</t>
  </si>
  <si>
    <t>1573-8604</t>
  </si>
  <si>
    <t>International Journal of Science and Mathematics Education</t>
  </si>
  <si>
    <t>1573-1774</t>
  </si>
  <si>
    <t>International Journal of Technology and Design Education</t>
  </si>
  <si>
    <t>1573-1804</t>
  </si>
  <si>
    <t>International Journal of Thermophysics</t>
  </si>
  <si>
    <t>1572-9567</t>
  </si>
  <si>
    <t>International Orthopaedics</t>
  </si>
  <si>
    <t>1432-5195</t>
  </si>
  <si>
    <t>International Review of Economics</t>
  </si>
  <si>
    <t>1863-4613</t>
  </si>
  <si>
    <t>Irrigation Science</t>
  </si>
  <si>
    <t>1432-1319</t>
  </si>
  <si>
    <t>Japanese Journal of Radiology</t>
  </si>
  <si>
    <t>1867-108X</t>
  </si>
  <si>
    <t>JBIC Journal of Biological Inorganic Chemistry</t>
  </si>
  <si>
    <t>1432-1327</t>
  </si>
  <si>
    <t>Jindal Global Law Review</t>
  </si>
  <si>
    <t>2364-4869</t>
  </si>
  <si>
    <t>Journal of Applied Youth Studies</t>
  </si>
  <si>
    <t>2204-9207</t>
  </si>
  <si>
    <t>Journal of Banking and Financial Technology</t>
  </si>
  <si>
    <t>2524-7964</t>
  </si>
  <si>
    <t>Journal of Bioethical Inquiry</t>
  </si>
  <si>
    <t>1872-4353</t>
  </si>
  <si>
    <t>Journal of Business Ethics</t>
  </si>
  <si>
    <t>1573-0697</t>
  </si>
  <si>
    <t>Journal of Child and Family Studies</t>
  </si>
  <si>
    <t>1573-2843</t>
  </si>
  <si>
    <t>Journal of Clinical Monitoring and Computing</t>
  </si>
  <si>
    <t>1573-2614</t>
  </si>
  <si>
    <t>Journal of Coastal Conservation</t>
  </si>
  <si>
    <t>1874-7841</t>
  </si>
  <si>
    <t>Journal of Cognitive Enhancement</t>
  </si>
  <si>
    <t>2509-3304</t>
  </si>
  <si>
    <t>Journal of Comparative Physiology A</t>
  </si>
  <si>
    <t>1432-1351</t>
  </si>
  <si>
    <t>Journal of Computational Neuroscience</t>
  </si>
  <si>
    <t>1573-6873</t>
  </si>
  <si>
    <t>Journal of Computer-Aided Molecular Design</t>
  </si>
  <si>
    <t>1573-4951</t>
  </si>
  <si>
    <t>Journal of Computing in Higher Education</t>
  </si>
  <si>
    <t>1867-1233</t>
  </si>
  <si>
    <t>Journal of Consumer Protection and Food Safety</t>
  </si>
  <si>
    <t>1661-5867</t>
  </si>
  <si>
    <t>Journal of Cultural Cognitive Science</t>
  </si>
  <si>
    <t>2520-1018</t>
  </si>
  <si>
    <t>Journal of Cultural Economics</t>
  </si>
  <si>
    <t>1573-6997</t>
  </si>
  <si>
    <t>Journal of Developmental and Life-Course Criminology</t>
  </si>
  <si>
    <t>2199-465X</t>
  </si>
  <si>
    <t>Journal of Developmental and Physical Disabilities</t>
  </si>
  <si>
    <t>1573-3580</t>
  </si>
  <si>
    <t>Journal of Economic Growth</t>
  </si>
  <si>
    <t>1573-7020</t>
  </si>
  <si>
    <t>Journal of Educational Change</t>
  </si>
  <si>
    <t>1573-1812</t>
  </si>
  <si>
    <t>Journal of Family Violence</t>
  </si>
  <si>
    <t>1573-2851</t>
  </si>
  <si>
    <t>Journal of Financial Services Research</t>
  </si>
  <si>
    <t>1573-0735</t>
  </si>
  <si>
    <t>Journal of Fourier Analysis and Applications</t>
  </si>
  <si>
    <t>1531-5851</t>
  </si>
  <si>
    <t>Journal of Gambling Studies</t>
  </si>
  <si>
    <t>1573-3602</t>
  </si>
  <si>
    <t>Journal of General Internal Medicine</t>
  </si>
  <si>
    <t>1525-1497</t>
  </si>
  <si>
    <t>Journal of Happiness Studies</t>
  </si>
  <si>
    <t>1573-7780</t>
  </si>
  <si>
    <t>Journal of Heuristics</t>
  </si>
  <si>
    <t>1572-9397</t>
  </si>
  <si>
    <t>Journal of Human Hypertension</t>
  </si>
  <si>
    <t>1476-5527</t>
  </si>
  <si>
    <t>Journal of Iberian Geology</t>
  </si>
  <si>
    <t>1886-7995</t>
  </si>
  <si>
    <t>Journal of Industrial and Business Economics</t>
  </si>
  <si>
    <t>1972-4977</t>
  </si>
  <si>
    <t>Journal of Insect Behavior</t>
  </si>
  <si>
    <t>1572-8889</t>
  </si>
  <si>
    <t>Journal of Insect Conservation</t>
  </si>
  <si>
    <t>1572-9753</t>
  </si>
  <si>
    <t>Journal of Intelligent Manufacturing</t>
  </si>
  <si>
    <t>1572-8145</t>
  </si>
  <si>
    <t>Journal of International Entrepreneurship</t>
  </si>
  <si>
    <t>1573-7349</t>
  </si>
  <si>
    <t>Journal of International Migration and Integration</t>
  </si>
  <si>
    <t>1874-6365</t>
  </si>
  <si>
    <t>Journal of Labor Research</t>
  </si>
  <si>
    <t>1936-4768</t>
  </si>
  <si>
    <t>Journal of Maritime Archaeology</t>
  </si>
  <si>
    <t>1557-2293</t>
  </si>
  <si>
    <t>Journal of Marketing Analytics</t>
  </si>
  <si>
    <t>2050-3326</t>
  </si>
  <si>
    <t>Journal of Mathematical Chemistry</t>
  </si>
  <si>
    <t>1572-8897</t>
  </si>
  <si>
    <t>Journal of Medical Ultrasonics</t>
  </si>
  <si>
    <t>1613-2254</t>
  </si>
  <si>
    <t>Journal of Nondestructive Evaluation</t>
  </si>
  <si>
    <t>1573-4862</t>
  </si>
  <si>
    <t>Journal of Outdoor and Environmental Education</t>
  </si>
  <si>
    <t>2522-879X</t>
  </si>
  <si>
    <t>Journal of Paleolithic Archaeology</t>
  </si>
  <si>
    <t>2520-8217</t>
  </si>
  <si>
    <t>Journal of Physiology and Biochemistry</t>
  </si>
  <si>
    <t>1877-8755</t>
  </si>
  <si>
    <t>Journal of Policy Practice and Research</t>
  </si>
  <si>
    <t>2662-1517</t>
  </si>
  <si>
    <t>Journal of Population Research</t>
  </si>
  <si>
    <t>1835-9469</t>
  </si>
  <si>
    <t>Journal of Psychosocial Rehabilitation and Mental Health</t>
  </si>
  <si>
    <t>2198-963X</t>
  </si>
  <si>
    <t>Journal of Public Health</t>
  </si>
  <si>
    <t>1613-2238</t>
  </si>
  <si>
    <t>Journal of Religion and Health</t>
  </si>
  <si>
    <t>1573-6571</t>
  </si>
  <si>
    <t>Journal of Religious Education</t>
  </si>
  <si>
    <t>2199-4625</t>
  </si>
  <si>
    <t>Journal of Risk and Uncertainty</t>
  </si>
  <si>
    <t>1573-0476</t>
  </si>
  <si>
    <t>Journal of Soil Science and Plant Nutrition</t>
  </si>
  <si>
    <t>0718-9516</t>
  </si>
  <si>
    <t>Journal of Technology in Behavioral Science</t>
  </si>
  <si>
    <t>2366-5963</t>
  </si>
  <si>
    <t>Journal on Multimodal User Interfaces</t>
  </si>
  <si>
    <t>1783-8738</t>
  </si>
  <si>
    <t>JPC – Journal of Planar Chromatography – Modern TLC</t>
  </si>
  <si>
    <t>1789-0993</t>
  </si>
  <si>
    <t>Law and Critique</t>
  </si>
  <si>
    <t>1572-8617</t>
  </si>
  <si>
    <t>Learning Environments Research</t>
  </si>
  <si>
    <t>1573-1855</t>
  </si>
  <si>
    <t>Limnology</t>
  </si>
  <si>
    <t>1439-863X</t>
  </si>
  <si>
    <t>Management International Review</t>
  </si>
  <si>
    <t>1861-8901</t>
  </si>
  <si>
    <t>Marine Biodiversity</t>
  </si>
  <si>
    <t>1867-1624</t>
  </si>
  <si>
    <t>Marine Biology</t>
  </si>
  <si>
    <t>1432-1793</t>
  </si>
  <si>
    <t>Marine Geophysical Research</t>
  </si>
  <si>
    <t>1573-0581</t>
  </si>
  <si>
    <t>Marine Life Science &amp; Technology</t>
  </si>
  <si>
    <t>2662-1746</t>
  </si>
  <si>
    <t>Mathematical Geosciences</t>
  </si>
  <si>
    <t>1874-8953</t>
  </si>
  <si>
    <t>Mathematical Programming Computation</t>
  </si>
  <si>
    <t>1867-2957</t>
  </si>
  <si>
    <t>Mathematics Education Research Journal</t>
  </si>
  <si>
    <t>2211-050X</t>
  </si>
  <si>
    <t>Metabolomics</t>
  </si>
  <si>
    <t>1573-3890</t>
  </si>
  <si>
    <t>Metacognition and Learning</t>
  </si>
  <si>
    <t>1556-1631</t>
  </si>
  <si>
    <t>Mind &amp; Society</t>
  </si>
  <si>
    <t>1860-1839</t>
  </si>
  <si>
    <t>Mineral Economics</t>
  </si>
  <si>
    <t>2191-2211</t>
  </si>
  <si>
    <t>Mineralogy and Petrology</t>
  </si>
  <si>
    <t>1438-1168</t>
  </si>
  <si>
    <t>Mitigation and Adaptation Strategies for Global Change</t>
  </si>
  <si>
    <t>1573-1596</t>
  </si>
  <si>
    <t>Molecular Biotechnology</t>
  </si>
  <si>
    <t>1559-0305</t>
  </si>
  <si>
    <t>Monash Bioethics Review</t>
  </si>
  <si>
    <t>1836-6716</t>
  </si>
  <si>
    <t>Monatshefte für Chemie - Chemical Monthly</t>
  </si>
  <si>
    <t>1434-4475</t>
  </si>
  <si>
    <t>Multiscale Science and Engineering</t>
  </si>
  <si>
    <t>2524-4523</t>
  </si>
  <si>
    <t>MUSCULOSKELETAL SURGERY</t>
  </si>
  <si>
    <t>2035-5114</t>
  </si>
  <si>
    <t>Mycopathologia</t>
  </si>
  <si>
    <t>1573-0832</t>
  </si>
  <si>
    <t>Nature</t>
  </si>
  <si>
    <t>1476-4687</t>
  </si>
  <si>
    <t>Nature Aging</t>
  </si>
  <si>
    <t>2662-8465</t>
  </si>
  <si>
    <t>Nature Astronomy</t>
  </si>
  <si>
    <t>2397-3366</t>
  </si>
  <si>
    <t>Nature Biomedical Engineering</t>
  </si>
  <si>
    <t>2157-846X</t>
  </si>
  <si>
    <t>Nature Biotechnology</t>
  </si>
  <si>
    <t>1546-1696</t>
  </si>
  <si>
    <t>Nature Cancer</t>
  </si>
  <si>
    <t>2662-1347</t>
  </si>
  <si>
    <t>Nature Cardiovascular Research</t>
  </si>
  <si>
    <t>2731-0590</t>
  </si>
  <si>
    <t>Nature Cell Biology</t>
  </si>
  <si>
    <t>1476-4679</t>
  </si>
  <si>
    <t>Nature Chemical Biology</t>
  </si>
  <si>
    <t>1552-4469</t>
  </si>
  <si>
    <t>Nature Chemistry</t>
  </si>
  <si>
    <t>1755-4349</t>
  </si>
  <si>
    <t>Nature Climate Change</t>
  </si>
  <si>
    <t>1758-6798</t>
  </si>
  <si>
    <t>Nature Computational Science</t>
  </si>
  <si>
    <t>2662-8457</t>
  </si>
  <si>
    <t>Nature Ecology &amp; Evolution</t>
  </si>
  <si>
    <t>2397-334X</t>
  </si>
  <si>
    <t>Nature Electronics</t>
  </si>
  <si>
    <t>2520-1131</t>
  </si>
  <si>
    <t>Nature Energy</t>
  </si>
  <si>
    <t>2058-7546</t>
  </si>
  <si>
    <t>Nature Food</t>
  </si>
  <si>
    <t>2662-1355</t>
  </si>
  <si>
    <t>Nature Genetics</t>
  </si>
  <si>
    <t>1546-1718</t>
  </si>
  <si>
    <t>Nature Geoscience</t>
  </si>
  <si>
    <t>1752-0908</t>
  </si>
  <si>
    <t>Nature Human Behaviour</t>
  </si>
  <si>
    <t>2397-3374</t>
  </si>
  <si>
    <t>Nature Immunology</t>
  </si>
  <si>
    <t>1529-2916</t>
  </si>
  <si>
    <t>Nature Machine Intelligence</t>
  </si>
  <si>
    <t>2522-5839</t>
  </si>
  <si>
    <t>Nature Materials</t>
  </si>
  <si>
    <t>1476-4660</t>
  </si>
  <si>
    <t>Nature Medicine</t>
  </si>
  <si>
    <t>1546-170X</t>
  </si>
  <si>
    <t>Nature Mental Health</t>
  </si>
  <si>
    <t>2731-6076</t>
  </si>
  <si>
    <t>Nature Metabolism</t>
  </si>
  <si>
    <t>2522-5812</t>
  </si>
  <si>
    <t>Nature Methods</t>
  </si>
  <si>
    <t>1548-7105</t>
  </si>
  <si>
    <t>Nature Microbiology</t>
  </si>
  <si>
    <t>2058-5276</t>
  </si>
  <si>
    <t>Nature Nanotechnology</t>
  </si>
  <si>
    <t>1748-3395</t>
  </si>
  <si>
    <t>Nature Neuroscience</t>
  </si>
  <si>
    <t>1546-1726</t>
  </si>
  <si>
    <t>Nature Photonics</t>
  </si>
  <si>
    <t>1749-4893</t>
  </si>
  <si>
    <t>Nature Physics</t>
  </si>
  <si>
    <t>1745-2481</t>
  </si>
  <si>
    <t>Nature Plants</t>
  </si>
  <si>
    <t>2055-0278</t>
  </si>
  <si>
    <t>Nature Structural &amp; Molecular Biology</t>
  </si>
  <si>
    <t>1545-9985</t>
  </si>
  <si>
    <t>Nature Sustainability</t>
  </si>
  <si>
    <t>2398-9629</t>
  </si>
  <si>
    <t>Nature Synthesis</t>
  </si>
  <si>
    <t>2731-0582</t>
  </si>
  <si>
    <t>Nature Water</t>
  </si>
  <si>
    <t>2731-6084</t>
  </si>
  <si>
    <t>Neophilologus</t>
  </si>
  <si>
    <t>1572-8668</t>
  </si>
  <si>
    <t>Neuroethics</t>
  </si>
  <si>
    <t>1874-5504</t>
  </si>
  <si>
    <t>Nexus Network Journal</t>
  </si>
  <si>
    <t>1522-4600</t>
  </si>
  <si>
    <t>Numerical Algorithms</t>
  </si>
  <si>
    <t>1572-9265</t>
  </si>
  <si>
    <t>Nutrient Cycling in Agroecosystems</t>
  </si>
  <si>
    <t>1573-0867</t>
  </si>
  <si>
    <t>Obesity Surgery</t>
  </si>
  <si>
    <t>1708-0428</t>
  </si>
  <si>
    <t>Occupational Health Science</t>
  </si>
  <si>
    <t>2367-0142</t>
  </si>
  <si>
    <t>Odontology</t>
  </si>
  <si>
    <t>1618-1255</t>
  </si>
  <si>
    <t>Open Economies Review</t>
  </si>
  <si>
    <t>1573-708X</t>
  </si>
  <si>
    <t>Operational Research</t>
  </si>
  <si>
    <t>1866-1505</t>
  </si>
  <si>
    <t>Operations Research Forum</t>
  </si>
  <si>
    <t>2662-2556</t>
  </si>
  <si>
    <t>Palaeobiodiversity and Palaeoenvironments</t>
  </si>
  <si>
    <t>1867-1608</t>
  </si>
  <si>
    <t>Parasitology Research</t>
  </si>
  <si>
    <t>1432-1955</t>
  </si>
  <si>
    <t>Pastoral Psychology</t>
  </si>
  <si>
    <t>1573-6679</t>
  </si>
  <si>
    <t>Periodica Mathematica Hungarica</t>
  </si>
  <si>
    <t>1588-2829</t>
  </si>
  <si>
    <t>Photochemical &amp; Photobiological Sciences</t>
  </si>
  <si>
    <t>1474-9092</t>
  </si>
  <si>
    <t>Physical and Engineering Sciences in Medicine</t>
  </si>
  <si>
    <t>2662-4737</t>
  </si>
  <si>
    <t>Physics and Chemistry of Minerals</t>
  </si>
  <si>
    <t>1432-2021</t>
  </si>
  <si>
    <t>Physics in Perspective</t>
  </si>
  <si>
    <t>1422-6960</t>
  </si>
  <si>
    <t>Plant Ecology</t>
  </si>
  <si>
    <t>1573-5052</t>
  </si>
  <si>
    <t>Population and Environment</t>
  </si>
  <si>
    <t>1573-7810</t>
  </si>
  <si>
    <t>Postdigital Science and Education</t>
  </si>
  <si>
    <t>2524-4868</t>
  </si>
  <si>
    <t>Primates</t>
  </si>
  <si>
    <t>1610-7365</t>
  </si>
  <si>
    <t>Progress in Artificial Intelligence</t>
  </si>
  <si>
    <t>2192-6360</t>
  </si>
  <si>
    <t>PROSPECTS</t>
  </si>
  <si>
    <t>1573-9090</t>
  </si>
  <si>
    <t>Psychometrika</t>
  </si>
  <si>
    <t>1860-0980</t>
  </si>
  <si>
    <t>Psychopharmacology</t>
  </si>
  <si>
    <t>1432-2072</t>
  </si>
  <si>
    <t>Qualitative Sociology</t>
  </si>
  <si>
    <t>1573-7837</t>
  </si>
  <si>
    <t>Quantitative Marketing and Economics</t>
  </si>
  <si>
    <t>1573-711X</t>
  </si>
  <si>
    <t>Quantum Studies: Mathematics and Foundations</t>
  </si>
  <si>
    <t>2196-5617</t>
  </si>
  <si>
    <t>Race and Social Problems</t>
  </si>
  <si>
    <t>1867-1756</t>
  </si>
  <si>
    <t>Reading and Writing</t>
  </si>
  <si>
    <t>1573-0905</t>
  </si>
  <si>
    <t>Real-Time Systems</t>
  </si>
  <si>
    <t>1573-1383</t>
  </si>
  <si>
    <t>Requirements Engineering</t>
  </si>
  <si>
    <t>1432-010X</t>
  </si>
  <si>
    <t>Research in Higher Education</t>
  </si>
  <si>
    <t>1573-188X</t>
  </si>
  <si>
    <t>Research in Science Education</t>
  </si>
  <si>
    <t>1573-1898</t>
  </si>
  <si>
    <t>Research in the Mathematical Sciences</t>
  </si>
  <si>
    <t>2197-9847</t>
  </si>
  <si>
    <t>Review of Agricultural, Food and Environmental Studies</t>
  </si>
  <si>
    <t>2425-6897</t>
  </si>
  <si>
    <t>Review of Economic Design</t>
  </si>
  <si>
    <t>1434-4750</t>
  </si>
  <si>
    <t>Review of Economics of the Household</t>
  </si>
  <si>
    <t>1573-7152</t>
  </si>
  <si>
    <t>Revista de la Real Academia de Ciencias Exactas, Físicas y Naturales. Serie A. Matemáticas</t>
  </si>
  <si>
    <t>1579-1505</t>
  </si>
  <si>
    <t>Revista Matemática Complutense</t>
  </si>
  <si>
    <t>1988-2807</t>
  </si>
  <si>
    <t>Risk Management</t>
  </si>
  <si>
    <t>1743-4637</t>
  </si>
  <si>
    <t>Sampling Theory, Signal Processing, and Data Analysis</t>
  </si>
  <si>
    <t>2730-5724</t>
  </si>
  <si>
    <t>School Mental Health</t>
  </si>
  <si>
    <t>1866-2633</t>
  </si>
  <si>
    <t>Science &amp; Education</t>
  </si>
  <si>
    <t>1573-1901</t>
  </si>
  <si>
    <t>Science and Engineering Ethics</t>
  </si>
  <si>
    <t>Scientometrics</t>
  </si>
  <si>
    <t>1588-2861</t>
  </si>
  <si>
    <t>Set-Valued and Variational Analysis</t>
  </si>
  <si>
    <t>1877-0541</t>
  </si>
  <si>
    <t>Sexuality &amp; Culture</t>
  </si>
  <si>
    <t>1936-4822</t>
  </si>
  <si>
    <t>Sexuality and Disability</t>
  </si>
  <si>
    <t>1573-6717</t>
  </si>
  <si>
    <t>Small-scale Forestry</t>
  </si>
  <si>
    <t>1873-7854</t>
  </si>
  <si>
    <t>SN Social Sciences</t>
  </si>
  <si>
    <t>2662-9283</t>
  </si>
  <si>
    <t>Social Indicators Research</t>
  </si>
  <si>
    <t>1573-0921</t>
  </si>
  <si>
    <t>Social Justice Research</t>
  </si>
  <si>
    <t>1573-6725</t>
  </si>
  <si>
    <t>Social Network Analysis and Mining</t>
  </si>
  <si>
    <t>1869-5469</t>
  </si>
  <si>
    <t>Social Psychiatry and Psychiatric Epidemiology</t>
  </si>
  <si>
    <t>1433-9285</t>
  </si>
  <si>
    <t>Solar Physics</t>
  </si>
  <si>
    <t>1573-093X</t>
  </si>
  <si>
    <t>Sophia</t>
  </si>
  <si>
    <t>1873-930X</t>
  </si>
  <si>
    <t>Stem Cell Reviews and Reports</t>
  </si>
  <si>
    <t>2629-3277</t>
  </si>
  <si>
    <t>Studies in Comparative International Development</t>
  </si>
  <si>
    <t>1936-6167</t>
  </si>
  <si>
    <t>Subjectivity</t>
  </si>
  <si>
    <t>1755-635X</t>
  </si>
  <si>
    <t>Supportive Care in Cancer</t>
  </si>
  <si>
    <t>1433-7339</t>
  </si>
  <si>
    <t>Systemic Practice and Action Research</t>
  </si>
  <si>
    <t>1573-9295</t>
  </si>
  <si>
    <t>Techniques in Coloproctology</t>
  </si>
  <si>
    <t>1128-045X</t>
  </si>
  <si>
    <t>Technology, Knowledge and Learning</t>
  </si>
  <si>
    <t>2211-1670</t>
  </si>
  <si>
    <t>TEST</t>
  </si>
  <si>
    <t>1863-8260</t>
  </si>
  <si>
    <t>The AAPS Journal</t>
  </si>
  <si>
    <t>1550-7416</t>
  </si>
  <si>
    <t>The American Sociologist</t>
  </si>
  <si>
    <t>1936-4784</t>
  </si>
  <si>
    <t>The Cerebellum</t>
  </si>
  <si>
    <t>1473-4230</t>
  </si>
  <si>
    <t>The Geneva Papers on Risk and Insurance - Issues and Practice</t>
  </si>
  <si>
    <t>1468-0440</t>
  </si>
  <si>
    <t>The Geneva Risk and Insurance Review</t>
  </si>
  <si>
    <t>1554-9658</t>
  </si>
  <si>
    <t>The International Journal of Cardiovascular Imaging</t>
  </si>
  <si>
    <t>1875-8312</t>
  </si>
  <si>
    <t>The Journal of Behavioral Health Services &amp; Research</t>
  </si>
  <si>
    <t>2168-6793</t>
  </si>
  <si>
    <t>The Journal of Membrane Biology</t>
  </si>
  <si>
    <t>1432-1424</t>
  </si>
  <si>
    <t>The Journal of the Astronautical Sciences</t>
  </si>
  <si>
    <t>2195-0571</t>
  </si>
  <si>
    <t>The Journal of Value Inquiry</t>
  </si>
  <si>
    <t>1573-0492</t>
  </si>
  <si>
    <t>The Pharmacogenomics Journal</t>
  </si>
  <si>
    <t>1473-1150</t>
  </si>
  <si>
    <t>The Review of International Organizations</t>
  </si>
  <si>
    <t>1559-744X</t>
  </si>
  <si>
    <t>TOP</t>
  </si>
  <si>
    <t>1863-8279</t>
  </si>
  <si>
    <t>Transportation Infrastructure Geotechnology</t>
  </si>
  <si>
    <t>2196-7210</t>
  </si>
  <si>
    <t>Tree Genetics &amp; Genomes</t>
  </si>
  <si>
    <t>1614-2950</t>
  </si>
  <si>
    <t>Tribology Letters</t>
  </si>
  <si>
    <t>1573-2711</t>
  </si>
  <si>
    <t>Updates in Surgery</t>
  </si>
  <si>
    <t>2038-3312</t>
  </si>
  <si>
    <t>Urban Forum</t>
  </si>
  <si>
    <t>1874-6330</t>
  </si>
  <si>
    <t>Vietnam Journal of Mathematics</t>
  </si>
  <si>
    <t>2305-2228</t>
  </si>
  <si>
    <t>Wetlands Ecology and Management</t>
  </si>
  <si>
    <t>1572-9834</t>
  </si>
  <si>
    <t>World Journal of Pediatrics</t>
  </si>
  <si>
    <t>1867-0687</t>
  </si>
  <si>
    <t>World Wide Web</t>
  </si>
  <si>
    <t>1573-1413</t>
  </si>
  <si>
    <t>Wageningen/Brill</t>
  </si>
  <si>
    <t>Beneficial Microbes</t>
  </si>
  <si>
    <t>1876-2891</t>
  </si>
  <si>
    <t>Comparative Exercise Physiology</t>
  </si>
  <si>
    <t>1755-2559</t>
  </si>
  <si>
    <t>Journal of Insects as Food and Feed</t>
  </si>
  <si>
    <t>2352-4588</t>
  </si>
  <si>
    <t>World Mycotoxin Journal</t>
  </si>
  <si>
    <t>1875-0796</t>
  </si>
  <si>
    <t>World Scientific</t>
  </si>
  <si>
    <t>Journal of Mechanics in Medicine and Biology</t>
  </si>
  <si>
    <t>1793-6810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</si>
</sst>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(* #,##0.0_);_(* \(#,##0.0\);_(* &quot;-&quot;??_);_(@_)"/>
    <numFmt numFmtId="165" formatCode="0.0"/>
    <numFmt numFmtId="166" formatCode="_(* #,##0_);_(* \(#,##0\);_(* &quot;-&quot;??_);_(@_)"/>
    <numFmt numFmtId="167" formatCode="0.000"/>
  </numFmts>
  <fonts count="27">
    <font>
      <sz val="11"/>
      <color theme="1"/>
      <name val="Calibri"/>
      <family val="2"/>
      <scheme val="minor"/>
    </font>
    <font>
      <b/>
      <sz val="11"/>
      <color theme="1" tint="4.9989318521683403E-2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11"/>
      <color rgb="FF1A1A1A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444444"/>
      <name val="Calibri"/>
      <family val="2"/>
      <charset val="1"/>
    </font>
    <font>
      <sz val="11"/>
      <color theme="1" tint="4.9989318521683403E-2"/>
      <name val="Calibri"/>
      <family val="2"/>
      <scheme val="minor"/>
    </font>
    <font>
      <sz val="11"/>
      <color rgb="FF333132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color rgb="FF1A1A1A"/>
      <name val="Calibri"/>
      <family val="2"/>
    </font>
    <font>
      <i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</font>
    <font>
      <sz val="11"/>
      <color rgb="FF1A1A1A"/>
      <name val="Calibri"/>
    </font>
    <font>
      <i/>
      <sz val="11"/>
      <color rgb="FF000000"/>
      <name val="Calibri"/>
    </font>
    <font>
      <sz val="11"/>
      <color rgb="FF000000"/>
      <name val="Calibri Light"/>
      <family val="2"/>
    </font>
    <font>
      <sz val="10"/>
      <color rgb="FF000000"/>
      <name val="Calibri"/>
      <family val="2"/>
    </font>
    <font>
      <sz val="11"/>
      <color rgb="FF333132"/>
      <name val="Calibri"/>
      <family val="2"/>
    </font>
    <font>
      <sz val="11"/>
      <color rgb="FF333333"/>
      <name val="Calibri"/>
      <family val="2"/>
      <scheme val="minor"/>
    </font>
    <font>
      <b/>
      <sz val="11"/>
      <color rgb="FFFF0000"/>
      <name val="Calibri Light"/>
      <family val="2"/>
    </font>
    <font>
      <sz val="11"/>
      <color rgb="FFFF0000"/>
      <name val="Calibri"/>
      <family val="2"/>
    </font>
    <font>
      <i/>
      <sz val="11"/>
      <color rgb="FFFF0000"/>
      <name val="Calibri"/>
      <family val="2"/>
    </font>
    <font>
      <b/>
      <sz val="11"/>
      <color rgb="FF333333"/>
      <name val="Calibri Light"/>
      <family val="2"/>
    </font>
    <font>
      <i/>
      <sz val="11"/>
      <color rgb="FF333132"/>
      <name val="Calibri"/>
      <family val="2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AED4A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D0CECE"/>
        <bgColor rgb="FF000000"/>
      </patternFill>
    </fill>
    <fill>
      <patternFill patternType="solid">
        <fgColor rgb="FFD0CECE"/>
        <bgColor rgb="FFD0CECE"/>
      </patternFill>
    </fill>
    <fill>
      <patternFill patternType="solid">
        <fgColor rgb="FFFFFFFF"/>
        <bgColor rgb="FFFFFFFF"/>
      </patternFill>
    </fill>
    <fill>
      <patternFill patternType="solid">
        <fgColor rgb="FFFCE4D6"/>
        <bgColor rgb="FF000000"/>
      </patternFill>
    </fill>
    <fill>
      <patternFill patternType="solid">
        <fgColor rgb="FF00B05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rgb="FFD0CECE"/>
      </patternFill>
    </fill>
    <fill>
      <patternFill patternType="solid">
        <fgColor rgb="FFFFFF00"/>
        <bgColor rgb="FFFFFF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18">
    <xf numFmtId="0" fontId="0" fillId="0" borderId="0" xfId="0"/>
    <xf numFmtId="0" fontId="0" fillId="2" borderId="1" xfId="0" applyFill="1" applyBorder="1" applyAlignment="1">
      <alignment vertical="top" wrapText="1"/>
    </xf>
    <xf numFmtId="1" fontId="0" fillId="7" borderId="1" xfId="0" applyNumberFormat="1" applyFill="1" applyBorder="1" applyAlignment="1">
      <alignment vertical="top" wrapText="1"/>
    </xf>
    <xf numFmtId="1" fontId="5" fillId="7" borderId="1" xfId="1" applyNumberFormat="1" applyFont="1" applyFill="1" applyBorder="1" applyAlignment="1">
      <alignment vertical="top" wrapText="1"/>
    </xf>
    <xf numFmtId="1" fontId="0" fillId="7" borderId="1" xfId="1" applyNumberFormat="1" applyFont="1" applyFill="1" applyBorder="1" applyAlignment="1">
      <alignment vertical="top" wrapText="1"/>
    </xf>
    <xf numFmtId="1" fontId="4" fillId="7" borderId="1" xfId="0" applyNumberFormat="1" applyFont="1" applyFill="1" applyBorder="1" applyAlignment="1">
      <alignment horizontal="right" vertical="top" wrapText="1"/>
    </xf>
    <xf numFmtId="9" fontId="6" fillId="7" borderId="1" xfId="0" applyNumberFormat="1" applyFont="1" applyFill="1" applyBorder="1" applyAlignment="1">
      <alignment vertical="top"/>
    </xf>
    <xf numFmtId="4" fontId="0" fillId="0" borderId="1" xfId="0" applyNumberFormat="1" applyBorder="1" applyAlignment="1">
      <alignment vertical="top"/>
    </xf>
    <xf numFmtId="0" fontId="3" fillId="0" borderId="1" xfId="0" applyFont="1" applyBorder="1" applyAlignment="1">
      <alignment horizontal="right" vertical="top"/>
    </xf>
    <xf numFmtId="0" fontId="0" fillId="0" borderId="1" xfId="0" applyBorder="1" applyAlignment="1">
      <alignment vertical="top"/>
    </xf>
    <xf numFmtId="1" fontId="7" fillId="0" borderId="1" xfId="0" quotePrefix="1" applyNumberFormat="1" applyFont="1" applyBorder="1" applyAlignment="1">
      <alignment vertical="top"/>
    </xf>
    <xf numFmtId="0" fontId="0" fillId="8" borderId="1" xfId="0" applyFill="1" applyBorder="1" applyAlignment="1">
      <alignment vertical="top" wrapText="1"/>
    </xf>
    <xf numFmtId="1" fontId="0" fillId="10" borderId="1" xfId="1" applyNumberFormat="1" applyFont="1" applyFill="1" applyBorder="1" applyAlignment="1">
      <alignment vertical="top" wrapText="1"/>
    </xf>
    <xf numFmtId="1" fontId="4" fillId="7" borderId="1" xfId="0" applyNumberFormat="1" applyFont="1" applyFill="1" applyBorder="1" applyAlignment="1">
      <alignment horizontal="right" vertical="center" wrapText="1"/>
    </xf>
    <xf numFmtId="9" fontId="6" fillId="7" borderId="1" xfId="0" applyNumberFormat="1" applyFont="1" applyFill="1" applyBorder="1"/>
    <xf numFmtId="0" fontId="2" fillId="0" borderId="1" xfId="0" applyFont="1" applyBorder="1"/>
    <xf numFmtId="1" fontId="12" fillId="11" borderId="1" xfId="0" applyNumberFormat="1" applyFont="1" applyFill="1" applyBorder="1" applyAlignment="1">
      <alignment horizontal="right" vertical="center" wrapText="1"/>
    </xf>
    <xf numFmtId="0" fontId="2" fillId="9" borderId="1" xfId="0" applyFont="1" applyFill="1" applyBorder="1" applyAlignment="1">
      <alignment vertical="top" wrapText="1"/>
    </xf>
    <xf numFmtId="1" fontId="2" fillId="11" borderId="1" xfId="0" applyNumberFormat="1" applyFont="1" applyFill="1" applyBorder="1" applyAlignment="1">
      <alignment vertical="top" wrapText="1"/>
    </xf>
    <xf numFmtId="9" fontId="13" fillId="11" borderId="1" xfId="0" applyNumberFormat="1" applyFont="1" applyFill="1" applyBorder="1"/>
    <xf numFmtId="1" fontId="14" fillId="11" borderId="1" xfId="1" applyNumberFormat="1" applyFont="1" applyFill="1" applyBorder="1" applyAlignment="1">
      <alignment vertical="top" wrapText="1"/>
    </xf>
    <xf numFmtId="0" fontId="14" fillId="0" borderId="1" xfId="0" applyFont="1" applyBorder="1"/>
    <xf numFmtId="0" fontId="11" fillId="0" borderId="1" xfId="0" applyFont="1" applyBorder="1"/>
    <xf numFmtId="0" fontId="2" fillId="9" borderId="1" xfId="0" applyFont="1" applyFill="1" applyBorder="1" applyAlignment="1">
      <alignment wrapText="1"/>
    </xf>
    <xf numFmtId="165" fontId="2" fillId="9" borderId="1" xfId="0" applyNumberFormat="1" applyFont="1" applyFill="1" applyBorder="1" applyAlignment="1">
      <alignment vertical="top" wrapText="1"/>
    </xf>
    <xf numFmtId="2" fontId="2" fillId="9" borderId="1" xfId="0" applyNumberFormat="1" applyFont="1" applyFill="1" applyBorder="1" applyAlignment="1">
      <alignment wrapText="1"/>
    </xf>
    <xf numFmtId="0" fontId="2" fillId="0" borderId="1" xfId="0" applyFont="1" applyBorder="1" applyAlignment="1">
      <alignment vertical="top"/>
    </xf>
    <xf numFmtId="1" fontId="12" fillId="11" borderId="1" xfId="0" applyNumberFormat="1" applyFont="1" applyFill="1" applyBorder="1" applyAlignment="1">
      <alignment horizontal="right" vertical="top" wrapText="1"/>
    </xf>
    <xf numFmtId="9" fontId="13" fillId="11" borderId="1" xfId="0" applyNumberFormat="1" applyFont="1" applyFill="1" applyBorder="1" applyAlignment="1">
      <alignment vertical="top"/>
    </xf>
    <xf numFmtId="0" fontId="14" fillId="0" borderId="1" xfId="0" applyFont="1" applyBorder="1" applyAlignment="1">
      <alignment vertical="top"/>
    </xf>
    <xf numFmtId="0" fontId="11" fillId="0" borderId="1" xfId="0" applyFont="1" applyBorder="1" applyAlignment="1">
      <alignment vertical="top"/>
    </xf>
    <xf numFmtId="2" fontId="2" fillId="9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1" fillId="5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4" borderId="1" xfId="0" applyFont="1" applyFill="1" applyBorder="1" applyAlignment="1">
      <alignment vertical="top" wrapText="1"/>
    </xf>
    <xf numFmtId="0" fontId="1" fillId="6" borderId="1" xfId="0" applyFont="1" applyFill="1" applyBorder="1" applyAlignment="1">
      <alignment vertical="top" wrapText="1"/>
    </xf>
    <xf numFmtId="0" fontId="9" fillId="0" borderId="1" xfId="0" applyFont="1" applyBorder="1" applyAlignment="1">
      <alignment vertical="top"/>
    </xf>
    <xf numFmtId="0" fontId="10" fillId="9" borderId="1" xfId="0" applyFont="1" applyFill="1" applyBorder="1" applyAlignment="1">
      <alignment vertical="top" wrapText="1"/>
    </xf>
    <xf numFmtId="0" fontId="10" fillId="0" borderId="1" xfId="0" applyFont="1" applyBorder="1" applyAlignment="1">
      <alignment vertical="top"/>
    </xf>
    <xf numFmtId="0" fontId="0" fillId="2" borderId="1" xfId="0" applyFill="1" applyBorder="1" applyAlignment="1">
      <alignment vertical="top"/>
    </xf>
    <xf numFmtId="0" fontId="14" fillId="9" borderId="1" xfId="0" applyFont="1" applyFill="1" applyBorder="1" applyAlignment="1">
      <alignment vertical="top" wrapText="1"/>
    </xf>
    <xf numFmtId="0" fontId="11" fillId="0" borderId="1" xfId="0" applyFont="1" applyBorder="1" applyAlignment="1">
      <alignment horizontal="right" vertical="top"/>
    </xf>
    <xf numFmtId="0" fontId="15" fillId="0" borderId="1" xfId="0" applyFont="1" applyBorder="1" applyAlignment="1">
      <alignment vertical="top"/>
    </xf>
    <xf numFmtId="1" fontId="16" fillId="12" borderId="1" xfId="0" applyNumberFormat="1" applyFont="1" applyFill="1" applyBorder="1" applyAlignment="1">
      <alignment horizontal="right" vertical="top" wrapText="1"/>
    </xf>
    <xf numFmtId="0" fontId="15" fillId="13" borderId="1" xfId="0" applyFont="1" applyFill="1" applyBorder="1" applyAlignment="1">
      <alignment vertical="top" wrapText="1"/>
    </xf>
    <xf numFmtId="1" fontId="15" fillId="12" borderId="1" xfId="0" applyNumberFormat="1" applyFont="1" applyFill="1" applyBorder="1" applyAlignment="1">
      <alignment vertical="top" wrapText="1"/>
    </xf>
    <xf numFmtId="9" fontId="17" fillId="12" borderId="1" xfId="0" applyNumberFormat="1" applyFont="1" applyFill="1" applyBorder="1" applyAlignment="1">
      <alignment vertical="top"/>
    </xf>
    <xf numFmtId="0" fontId="11" fillId="9" borderId="1" xfId="0" applyFont="1" applyFill="1" applyBorder="1" applyAlignment="1">
      <alignment vertical="top" wrapText="1"/>
    </xf>
    <xf numFmtId="1" fontId="2" fillId="9" borderId="1" xfId="0" applyNumberFormat="1" applyFont="1" applyFill="1" applyBorder="1" applyAlignment="1">
      <alignment wrapText="1"/>
    </xf>
    <xf numFmtId="1" fontId="2" fillId="9" borderId="1" xfId="0" applyNumberFormat="1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2" fontId="2" fillId="0" borderId="1" xfId="0" applyNumberFormat="1" applyFont="1" applyBorder="1" applyAlignment="1">
      <alignment vertical="top" wrapText="1"/>
    </xf>
    <xf numFmtId="9" fontId="14" fillId="11" borderId="1" xfId="1" applyFont="1" applyFill="1" applyBorder="1" applyAlignment="1">
      <alignment vertical="top" wrapText="1"/>
    </xf>
    <xf numFmtId="0" fontId="14" fillId="0" borderId="0" xfId="0" applyFont="1"/>
    <xf numFmtId="9" fontId="2" fillId="14" borderId="1" xfId="0" applyNumberFormat="1" applyFont="1" applyFill="1" applyBorder="1" applyAlignment="1">
      <alignment vertical="top" wrapText="1"/>
    </xf>
    <xf numFmtId="9" fontId="2" fillId="11" borderId="1" xfId="1" applyFont="1" applyFill="1" applyBorder="1" applyAlignment="1">
      <alignment vertical="top" wrapText="1"/>
    </xf>
    <xf numFmtId="0" fontId="2" fillId="9" borderId="1" xfId="0" applyFont="1" applyFill="1" applyBorder="1" applyAlignment="1">
      <alignment horizontal="center" vertical="top"/>
    </xf>
    <xf numFmtId="1" fontId="2" fillId="9" borderId="1" xfId="2" applyNumberFormat="1" applyFont="1" applyFill="1" applyBorder="1" applyAlignment="1">
      <alignment vertical="top" wrapText="1"/>
    </xf>
    <xf numFmtId="0" fontId="18" fillId="0" borderId="1" xfId="0" applyFont="1" applyBorder="1" applyAlignment="1">
      <alignment horizontal="left" vertical="top"/>
    </xf>
    <xf numFmtId="0" fontId="19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vertical="top" wrapText="1"/>
    </xf>
    <xf numFmtId="0" fontId="20" fillId="0" borderId="1" xfId="0" applyFont="1" applyBorder="1" applyAlignment="1">
      <alignment vertical="top"/>
    </xf>
    <xf numFmtId="0" fontId="0" fillId="2" borderId="1" xfId="0" applyFill="1" applyBorder="1" applyAlignment="1">
      <alignment wrapText="1"/>
    </xf>
    <xf numFmtId="0" fontId="23" fillId="9" borderId="1" xfId="0" applyFont="1" applyFill="1" applyBorder="1" applyAlignment="1">
      <alignment vertical="top" wrapText="1"/>
    </xf>
    <xf numFmtId="0" fontId="23" fillId="0" borderId="1" xfId="0" applyFont="1" applyBorder="1"/>
    <xf numFmtId="0" fontId="23" fillId="15" borderId="1" xfId="0" applyFont="1" applyFill="1" applyBorder="1"/>
    <xf numFmtId="1" fontId="23" fillId="11" borderId="1" xfId="0" applyNumberFormat="1" applyFont="1" applyFill="1" applyBorder="1" applyAlignment="1">
      <alignment horizontal="right" vertical="center" wrapText="1"/>
    </xf>
    <xf numFmtId="1" fontId="23" fillId="11" borderId="1" xfId="0" applyNumberFormat="1" applyFont="1" applyFill="1" applyBorder="1" applyAlignment="1">
      <alignment vertical="top" wrapText="1"/>
    </xf>
    <xf numFmtId="9" fontId="24" fillId="11" borderId="1" xfId="0" applyNumberFormat="1" applyFont="1" applyFill="1" applyBorder="1"/>
    <xf numFmtId="1" fontId="23" fillId="11" borderId="1" xfId="1" applyNumberFormat="1" applyFont="1" applyFill="1" applyBorder="1" applyAlignment="1">
      <alignment vertical="top" wrapText="1"/>
    </xf>
    <xf numFmtId="1" fontId="23" fillId="9" borderId="1" xfId="0" applyNumberFormat="1" applyFont="1" applyFill="1" applyBorder="1" applyAlignment="1">
      <alignment wrapText="1"/>
    </xf>
    <xf numFmtId="0" fontId="23" fillId="9" borderId="1" xfId="0" applyFont="1" applyFill="1" applyBorder="1" applyAlignment="1">
      <alignment wrapText="1"/>
    </xf>
    <xf numFmtId="1" fontId="23" fillId="9" borderId="1" xfId="0" applyNumberFormat="1" applyFont="1" applyFill="1" applyBorder="1" applyAlignment="1">
      <alignment vertical="top" wrapText="1"/>
    </xf>
    <xf numFmtId="0" fontId="2" fillId="15" borderId="1" xfId="0" applyFont="1" applyFill="1" applyBorder="1"/>
    <xf numFmtId="0" fontId="2" fillId="9" borderId="1" xfId="0" applyFont="1" applyFill="1" applyBorder="1"/>
    <xf numFmtId="0" fontId="25" fillId="9" borderId="1" xfId="0" applyFont="1" applyFill="1" applyBorder="1" applyAlignment="1">
      <alignment vertical="top" wrapText="1"/>
    </xf>
    <xf numFmtId="0" fontId="2" fillId="16" borderId="1" xfId="0" applyFont="1" applyFill="1" applyBorder="1" applyAlignment="1">
      <alignment vertical="top" wrapText="1"/>
    </xf>
    <xf numFmtId="0" fontId="14" fillId="0" borderId="3" xfId="0" applyFont="1" applyBorder="1"/>
    <xf numFmtId="1" fontId="14" fillId="13" borderId="3" xfId="0" applyNumberFormat="1" applyFont="1" applyFill="1" applyBorder="1"/>
    <xf numFmtId="0" fontId="14" fillId="13" borderId="3" xfId="0" applyFont="1" applyFill="1" applyBorder="1"/>
    <xf numFmtId="0" fontId="20" fillId="0" borderId="1" xfId="0" applyFont="1" applyBorder="1" applyAlignment="1">
      <alignment vertical="top" wrapText="1"/>
    </xf>
    <xf numFmtId="0" fontId="20" fillId="0" borderId="1" xfId="0" applyFont="1" applyBorder="1"/>
    <xf numFmtId="1" fontId="12" fillId="11" borderId="1" xfId="0" applyNumberFormat="1" applyFont="1" applyFill="1" applyBorder="1" applyAlignment="1">
      <alignment horizontal="left" vertical="top" wrapText="1"/>
    </xf>
    <xf numFmtId="0" fontId="2" fillId="9" borderId="1" xfId="0" applyFont="1" applyFill="1" applyBorder="1" applyAlignment="1">
      <alignment horizontal="left" vertical="top" wrapText="1"/>
    </xf>
    <xf numFmtId="1" fontId="2" fillId="11" borderId="1" xfId="0" applyNumberFormat="1" applyFont="1" applyFill="1" applyBorder="1" applyAlignment="1">
      <alignment horizontal="left" vertical="top" wrapText="1"/>
    </xf>
    <xf numFmtId="9" fontId="13" fillId="11" borderId="1" xfId="0" applyNumberFormat="1" applyFont="1" applyFill="1" applyBorder="1" applyAlignment="1">
      <alignment horizontal="left" vertical="top"/>
    </xf>
    <xf numFmtId="1" fontId="14" fillId="11" borderId="1" xfId="1" applyNumberFormat="1" applyFont="1" applyFill="1" applyBorder="1" applyAlignment="1">
      <alignment horizontal="left" vertical="top" wrapText="1"/>
    </xf>
    <xf numFmtId="167" fontId="2" fillId="9" borderId="1" xfId="0" applyNumberFormat="1" applyFont="1" applyFill="1" applyBorder="1" applyAlignment="1">
      <alignment horizontal="left" vertical="top" wrapText="1"/>
    </xf>
    <xf numFmtId="2" fontId="2" fillId="9" borderId="1" xfId="0" applyNumberFormat="1" applyFont="1" applyFill="1" applyBorder="1" applyAlignment="1">
      <alignment horizontal="left" vertical="top" wrapText="1"/>
    </xf>
    <xf numFmtId="0" fontId="21" fillId="0" borderId="1" xfId="0" applyFont="1" applyBorder="1"/>
    <xf numFmtId="0" fontId="22" fillId="9" borderId="1" xfId="0" applyFont="1" applyFill="1" applyBorder="1" applyAlignment="1">
      <alignment vertical="top" wrapText="1"/>
    </xf>
    <xf numFmtId="0" fontId="13" fillId="0" borderId="1" xfId="0" applyFont="1" applyBorder="1" applyAlignment="1" applyProtection="1">
      <alignment vertical="top" wrapText="1"/>
      <protection locked="0"/>
    </xf>
    <xf numFmtId="0" fontId="13" fillId="9" borderId="1" xfId="0" applyFont="1" applyFill="1" applyBorder="1" applyAlignment="1">
      <alignment vertical="top" wrapText="1"/>
    </xf>
    <xf numFmtId="0" fontId="26" fillId="0" borderId="1" xfId="0" applyFont="1" applyBorder="1"/>
    <xf numFmtId="166" fontId="2" fillId="9" borderId="1" xfId="2" applyNumberFormat="1" applyFont="1" applyFill="1" applyBorder="1" applyAlignment="1">
      <alignment wrapText="1"/>
    </xf>
    <xf numFmtId="166" fontId="2" fillId="9" borderId="1" xfId="2" applyNumberFormat="1" applyFont="1" applyFill="1" applyBorder="1" applyAlignment="1">
      <alignment vertical="top" wrapText="1"/>
    </xf>
    <xf numFmtId="1" fontId="14" fillId="13" borderId="1" xfId="0" applyNumberFormat="1" applyFont="1" applyFill="1" applyBorder="1"/>
    <xf numFmtId="1" fontId="12" fillId="12" borderId="1" xfId="0" applyNumberFormat="1" applyFont="1" applyFill="1" applyBorder="1" applyAlignment="1">
      <alignment horizontal="right"/>
    </xf>
    <xf numFmtId="0" fontId="14" fillId="13" borderId="1" xfId="0" applyFont="1" applyFill="1" applyBorder="1"/>
    <xf numFmtId="1" fontId="14" fillId="12" borderId="1" xfId="0" applyNumberFormat="1" applyFont="1" applyFill="1" applyBorder="1"/>
    <xf numFmtId="9" fontId="13" fillId="12" borderId="1" xfId="0" applyNumberFormat="1" applyFont="1" applyFill="1" applyBorder="1"/>
    <xf numFmtId="0" fontId="13" fillId="17" borderId="1" xfId="0" applyFont="1" applyFill="1" applyBorder="1"/>
    <xf numFmtId="0" fontId="14" fillId="18" borderId="1" xfId="0" applyFont="1" applyFill="1" applyBorder="1"/>
    <xf numFmtId="0" fontId="13" fillId="12" borderId="1" xfId="0" applyFont="1" applyFill="1" applyBorder="1"/>
    <xf numFmtId="0" fontId="0" fillId="2" borderId="1" xfId="0" applyFill="1" applyBorder="1" applyAlignment="1">
      <alignment horizontal="left" vertical="top" wrapText="1"/>
    </xf>
    <xf numFmtId="0" fontId="11" fillId="0" borderId="1" xfId="0" applyFont="1" applyBorder="1" applyAlignment="1">
      <alignment horizontal="right"/>
    </xf>
    <xf numFmtId="1" fontId="0" fillId="2" borderId="1" xfId="0" applyNumberFormat="1" applyFill="1" applyBorder="1" applyAlignment="1">
      <alignment vertical="top" wrapText="1"/>
    </xf>
    <xf numFmtId="9" fontId="0" fillId="2" borderId="1" xfId="0" applyNumberFormat="1" applyFill="1" applyBorder="1" applyAlignment="1">
      <alignment vertical="top"/>
    </xf>
    <xf numFmtId="164" fontId="0" fillId="2" borderId="1" xfId="0" applyNumberFormat="1" applyFill="1" applyBorder="1" applyAlignment="1">
      <alignment vertical="top" wrapText="1"/>
    </xf>
    <xf numFmtId="0" fontId="10" fillId="0" borderId="1" xfId="0" applyFont="1" applyBorder="1"/>
    <xf numFmtId="0" fontId="0" fillId="2" borderId="0" xfId="0" applyFill="1" applyAlignment="1">
      <alignment vertical="top" wrapText="1"/>
    </xf>
    <xf numFmtId="0" fontId="10" fillId="0" borderId="3" xfId="0" applyFont="1" applyBorder="1"/>
    <xf numFmtId="0" fontId="10" fillId="0" borderId="1" xfId="0" applyFont="1" applyBorder="1" applyAlignment="1">
      <alignment vertical="center"/>
    </xf>
    <xf numFmtId="0" fontId="14" fillId="0" borderId="1" xfId="0" applyFont="1" applyBorder="1" applyAlignment="1">
      <alignment horizontal="left" vertical="top"/>
    </xf>
    <xf numFmtId="0" fontId="0" fillId="2" borderId="2" xfId="0" applyFill="1" applyBorder="1" applyAlignment="1">
      <alignment vertical="top" wrapText="1"/>
    </xf>
    <xf numFmtId="0" fontId="14" fillId="9" borderId="1" xfId="0" applyFont="1" applyFill="1" applyBorder="1" applyAlignment="1">
      <alignment horizontal="left" vertical="top" wrapText="1"/>
    </xf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Medium9"/>
  <colors>
    <mruColors>
      <color rgb="FFCAED4A"/>
      <color rgb="FF877552"/>
      <color rgb="FF6EEFD2"/>
      <color rgb="FFBA8214"/>
      <color rgb="FFD46F2C"/>
      <color rgb="FFAD5B24"/>
      <color rgb="FF6E3A17"/>
      <color rgb="FFED7D31"/>
      <color rgb="FFCA945E"/>
      <color rgb="FFBF7F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68F1F-192D-4B47-9A30-464FB76106D5}">
  <dimension ref="A1:Q997"/>
  <sheetViews>
    <sheetView tabSelected="1" workbookViewId="0">
      <pane ySplit="1" topLeftCell="A3" activePane="bottomLeft" state="frozen"/>
      <selection pane="bottomLeft" activeCell="B18" sqref="B18"/>
    </sheetView>
  </sheetViews>
  <sheetFormatPr defaultColWidth="9.140625" defaultRowHeight="14.85"/>
  <cols>
    <col min="1" max="1" width="30.5703125" style="1" customWidth="1"/>
    <col min="2" max="2" width="75.85546875" style="1" bestFit="1" customWidth="1"/>
    <col min="3" max="3" width="19" style="1" bestFit="1" customWidth="1"/>
    <col min="4" max="4" width="14.85546875" style="1" customWidth="1"/>
    <col min="5" max="5" width="15.28515625" style="1" customWidth="1"/>
    <col min="6" max="7" width="10.85546875" style="1" customWidth="1"/>
    <col min="8" max="8" width="11.5703125" style="1" bestFit="1" customWidth="1"/>
    <col min="9" max="10" width="11.5703125" style="1" customWidth="1"/>
    <col min="11" max="11" width="12.7109375" style="41" customWidth="1"/>
    <col min="12" max="12" width="20.85546875" style="1" customWidth="1"/>
    <col min="13" max="13" width="15.140625" style="1" bestFit="1" customWidth="1"/>
    <col min="14" max="14" width="14.140625" style="1" customWidth="1"/>
    <col min="15" max="15" width="12.7109375" style="1" customWidth="1"/>
    <col min="16" max="16" width="13.5703125" style="1" customWidth="1"/>
    <col min="17" max="17" width="13.85546875" style="1" customWidth="1"/>
    <col min="18" max="16384" width="9.140625" style="1"/>
  </cols>
  <sheetData>
    <row r="1" spans="1:17" s="32" customFormat="1" ht="89.45" customHeight="1">
      <c r="A1" s="32" t="s">
        <v>0</v>
      </c>
      <c r="B1" s="33" t="s">
        <v>1</v>
      </c>
      <c r="C1" s="33" t="s">
        <v>2</v>
      </c>
      <c r="D1" s="34" t="s">
        <v>3</v>
      </c>
      <c r="E1" s="35" t="s">
        <v>4</v>
      </c>
      <c r="F1" s="35" t="s">
        <v>5</v>
      </c>
      <c r="G1" s="35" t="s">
        <v>6</v>
      </c>
      <c r="H1" s="36" t="s">
        <v>7</v>
      </c>
      <c r="I1" s="36" t="s">
        <v>8</v>
      </c>
      <c r="J1" s="36" t="s">
        <v>9</v>
      </c>
      <c r="K1" s="36" t="s">
        <v>10</v>
      </c>
      <c r="L1" s="37" t="s">
        <v>11</v>
      </c>
      <c r="M1" s="32" t="s">
        <v>12</v>
      </c>
      <c r="N1" s="32" t="s">
        <v>13</v>
      </c>
      <c r="O1" s="32" t="s">
        <v>14</v>
      </c>
      <c r="P1" s="32" t="s">
        <v>15</v>
      </c>
      <c r="Q1" s="33" t="s">
        <v>16</v>
      </c>
    </row>
    <row r="2" spans="1:17" ht="15" customHeight="1">
      <c r="A2" s="1" t="s">
        <v>17</v>
      </c>
      <c r="B2" s="38" t="s">
        <v>18</v>
      </c>
      <c r="C2" s="39" t="s">
        <v>19</v>
      </c>
      <c r="D2" s="8" t="s">
        <v>20</v>
      </c>
      <c r="E2" s="8" t="s">
        <v>20</v>
      </c>
      <c r="F2" s="5" t="s">
        <v>21</v>
      </c>
      <c r="G2" s="5" t="s">
        <v>21</v>
      </c>
      <c r="H2" s="9">
        <v>6</v>
      </c>
      <c r="I2" s="9">
        <v>2</v>
      </c>
      <c r="J2" s="2">
        <f t="shared" ref="J2:J39" si="0">IF(OR(ISBLANK(H2),ISBLANK(I2)),"",ROUND(I2/H2*100,0))</f>
        <v>33</v>
      </c>
      <c r="K2" s="6" t="s">
        <v>21</v>
      </c>
      <c r="L2" s="3">
        <f>IF(OR(ISBLANK(H2),ISBLANK(I2)),"",IF(K2="No", "TJ status removed",IF(J2&gt;34,ROUND( J2 *1.15, 0), J2+5)))</f>
        <v>38</v>
      </c>
      <c r="M2" s="7">
        <v>0.5</v>
      </c>
      <c r="N2" s="7">
        <v>1370.25</v>
      </c>
      <c r="O2" s="7">
        <v>0</v>
      </c>
      <c r="P2" s="7">
        <v>890</v>
      </c>
    </row>
    <row r="3" spans="1:17" ht="15" customHeight="1">
      <c r="A3" s="1" t="s">
        <v>17</v>
      </c>
      <c r="B3" s="40" t="s">
        <v>22</v>
      </c>
      <c r="C3" s="39" t="s">
        <v>23</v>
      </c>
      <c r="D3" s="8" t="s">
        <v>20</v>
      </c>
      <c r="E3" s="8" t="s">
        <v>20</v>
      </c>
      <c r="F3" s="5" t="s">
        <v>21</v>
      </c>
      <c r="G3" s="5" t="s">
        <v>21</v>
      </c>
      <c r="H3" s="11" t="s">
        <v>24</v>
      </c>
      <c r="I3" s="11" t="s">
        <v>24</v>
      </c>
      <c r="J3" s="2" t="e">
        <f t="shared" si="0"/>
        <v>#VALUE!</v>
      </c>
      <c r="K3" s="6" t="e">
        <f>IF(J3="","",IF(J3&gt;=G3,"Yes","No"))</f>
        <v>#VALUE!</v>
      </c>
      <c r="L3" s="4" t="s">
        <v>25</v>
      </c>
      <c r="Q3" s="1" t="s">
        <v>26</v>
      </c>
    </row>
    <row r="4" spans="1:17" ht="15" customHeight="1">
      <c r="A4" s="1" t="s">
        <v>17</v>
      </c>
      <c r="B4" s="40" t="s">
        <v>27</v>
      </c>
      <c r="C4" s="39" t="s">
        <v>28</v>
      </c>
      <c r="D4" s="8" t="s">
        <v>20</v>
      </c>
      <c r="E4" s="8" t="s">
        <v>20</v>
      </c>
      <c r="F4" s="5" t="s">
        <v>21</v>
      </c>
      <c r="G4" s="5" t="s">
        <v>21</v>
      </c>
      <c r="H4" s="9">
        <v>17</v>
      </c>
      <c r="I4" s="9">
        <v>4</v>
      </c>
      <c r="J4" s="2">
        <f t="shared" si="0"/>
        <v>24</v>
      </c>
      <c r="K4" s="6" t="s">
        <v>21</v>
      </c>
      <c r="L4" s="3">
        <f>IF(OR(ISBLANK(H4),ISBLANK(I4)),"",IF(K4="No", "TJ status removed",IF(J4&gt;34,ROUND( J4 *1.15, 0), J4+5)))</f>
        <v>29</v>
      </c>
      <c r="M4" s="7">
        <v>0.15384615384615299</v>
      </c>
      <c r="N4" s="7">
        <v>249.38461538461499</v>
      </c>
      <c r="O4" s="7">
        <v>0</v>
      </c>
      <c r="P4" s="7">
        <v>254</v>
      </c>
    </row>
    <row r="5" spans="1:17" ht="15" customHeight="1">
      <c r="A5" s="1" t="s">
        <v>17</v>
      </c>
      <c r="B5" s="40" t="s">
        <v>29</v>
      </c>
      <c r="C5" s="39" t="s">
        <v>30</v>
      </c>
      <c r="D5" s="8" t="s">
        <v>20</v>
      </c>
      <c r="E5" s="8" t="s">
        <v>20</v>
      </c>
      <c r="F5" s="5" t="s">
        <v>21</v>
      </c>
      <c r="G5" s="5" t="s">
        <v>21</v>
      </c>
      <c r="H5" s="11" t="s">
        <v>24</v>
      </c>
      <c r="I5" s="11" t="s">
        <v>24</v>
      </c>
      <c r="J5" s="2" t="e">
        <f t="shared" si="0"/>
        <v>#VALUE!</v>
      </c>
      <c r="K5" s="6" t="e">
        <f>IF(J5="","",IF(J5&gt;=G5,"Yes","No"))</f>
        <v>#VALUE!</v>
      </c>
      <c r="L5" s="4" t="s">
        <v>25</v>
      </c>
      <c r="Q5" s="1" t="s">
        <v>26</v>
      </c>
    </row>
    <row r="6" spans="1:17" ht="15" customHeight="1">
      <c r="A6" s="1" t="s">
        <v>17</v>
      </c>
      <c r="B6" s="40" t="s">
        <v>31</v>
      </c>
      <c r="C6" s="39" t="s">
        <v>32</v>
      </c>
      <c r="D6" s="8" t="s">
        <v>20</v>
      </c>
      <c r="E6" s="8" t="s">
        <v>20</v>
      </c>
      <c r="F6" s="5" t="s">
        <v>21</v>
      </c>
      <c r="G6" s="5" t="s">
        <v>21</v>
      </c>
      <c r="H6" s="9">
        <v>19</v>
      </c>
      <c r="I6" s="9">
        <v>10</v>
      </c>
      <c r="J6" s="2">
        <f t="shared" si="0"/>
        <v>53</v>
      </c>
      <c r="K6" s="6" t="s">
        <v>21</v>
      </c>
      <c r="L6" s="12">
        <f t="shared" ref="L6:L39" si="1">IF(OR(ISBLANK(H6),ISBLANK(I6)),"",IF(K6="No", "TJ status removed",IF(J6&gt;34,ROUND( J6 *1.15, 0), J6+5)))</f>
        <v>61</v>
      </c>
      <c r="M6" s="7">
        <v>0.88888888888888795</v>
      </c>
      <c r="N6" s="7">
        <v>477.11111111111097</v>
      </c>
      <c r="O6" s="7">
        <v>3.6</v>
      </c>
      <c r="P6" s="7">
        <v>1979.8</v>
      </c>
    </row>
    <row r="7" spans="1:17" ht="15" customHeight="1">
      <c r="A7" s="1" t="s">
        <v>17</v>
      </c>
      <c r="B7" s="9" t="s">
        <v>33</v>
      </c>
      <c r="C7" s="9" t="s">
        <v>34</v>
      </c>
      <c r="D7" s="9">
        <v>200</v>
      </c>
      <c r="E7" s="9">
        <v>53</v>
      </c>
      <c r="F7" s="5">
        <f t="shared" ref="F7:F14" si="2">IF(OR(ISBLANK(E7),ISBLANK(D7)),"",(ROUND(E7/D7*100,0)))</f>
        <v>27</v>
      </c>
      <c r="G7" s="5">
        <f t="shared" ref="G7:G14" si="3">IF(OR(ISBLANK(E7),ISBLANK(D7)),"",IF(F7+5&gt;F7*1.15,F7+5,ROUND(F7*1.15,0)))</f>
        <v>32</v>
      </c>
      <c r="H7" s="9">
        <v>288</v>
      </c>
      <c r="I7" s="9">
        <v>99</v>
      </c>
      <c r="J7" s="2">
        <f t="shared" si="0"/>
        <v>34</v>
      </c>
      <c r="K7" s="6" t="str">
        <f t="shared" ref="K7:K14" si="4">IF(J7="","",IF(J7&gt;=G7,"Yes","No"))</f>
        <v>Yes</v>
      </c>
      <c r="L7" s="3">
        <f t="shared" si="1"/>
        <v>39</v>
      </c>
      <c r="M7" s="7">
        <v>1.8835978835978799</v>
      </c>
      <c r="N7" s="7">
        <v>1208.17989417989</v>
      </c>
      <c r="O7" s="7">
        <v>3.1919191919191898</v>
      </c>
      <c r="P7" s="7">
        <v>3683.9595959595899</v>
      </c>
    </row>
    <row r="8" spans="1:17" ht="15" customHeight="1">
      <c r="A8" s="1" t="s">
        <v>17</v>
      </c>
      <c r="B8" s="40" t="s">
        <v>35</v>
      </c>
      <c r="C8" s="39" t="s">
        <v>36</v>
      </c>
      <c r="D8" s="8">
        <v>10</v>
      </c>
      <c r="E8" s="8">
        <v>2</v>
      </c>
      <c r="F8" s="5">
        <f t="shared" si="2"/>
        <v>20</v>
      </c>
      <c r="G8" s="5">
        <f t="shared" si="3"/>
        <v>25</v>
      </c>
      <c r="H8" s="9">
        <v>29</v>
      </c>
      <c r="I8" s="9">
        <v>8</v>
      </c>
      <c r="J8" s="2">
        <f t="shared" si="0"/>
        <v>28</v>
      </c>
      <c r="K8" s="6" t="str">
        <f t="shared" si="4"/>
        <v>Yes</v>
      </c>
      <c r="L8" s="4">
        <f t="shared" si="1"/>
        <v>33</v>
      </c>
      <c r="M8" s="7">
        <v>0.66666666666666596</v>
      </c>
      <c r="N8" s="7">
        <v>312.19047619047598</v>
      </c>
      <c r="O8" s="7">
        <v>0.625</v>
      </c>
      <c r="P8" s="7">
        <v>601.75</v>
      </c>
    </row>
    <row r="9" spans="1:17" ht="15" customHeight="1">
      <c r="A9" s="1" t="s">
        <v>17</v>
      </c>
      <c r="B9" s="9" t="s">
        <v>37</v>
      </c>
      <c r="C9" s="9" t="s">
        <v>38</v>
      </c>
      <c r="D9" s="9">
        <v>29</v>
      </c>
      <c r="E9" s="9">
        <v>10</v>
      </c>
      <c r="F9" s="5">
        <f t="shared" si="2"/>
        <v>34</v>
      </c>
      <c r="G9" s="5">
        <f t="shared" si="3"/>
        <v>39</v>
      </c>
      <c r="H9" s="9">
        <v>18</v>
      </c>
      <c r="I9" s="9">
        <v>6</v>
      </c>
      <c r="J9" s="2">
        <f t="shared" si="0"/>
        <v>33</v>
      </c>
      <c r="K9" s="6" t="str">
        <f t="shared" si="4"/>
        <v>No</v>
      </c>
      <c r="L9" s="3" t="str">
        <f t="shared" si="1"/>
        <v>TJ status removed</v>
      </c>
      <c r="M9" s="7">
        <v>0.5</v>
      </c>
      <c r="N9" s="7">
        <v>155.5</v>
      </c>
      <c r="O9" s="7">
        <v>0</v>
      </c>
      <c r="P9" s="7">
        <v>361.5</v>
      </c>
    </row>
    <row r="10" spans="1:17" ht="15" customHeight="1">
      <c r="A10" s="1" t="s">
        <v>17</v>
      </c>
      <c r="B10" s="9" t="s">
        <v>39</v>
      </c>
      <c r="C10" s="9" t="s">
        <v>40</v>
      </c>
      <c r="D10" s="9">
        <v>25</v>
      </c>
      <c r="E10" s="9">
        <v>9</v>
      </c>
      <c r="F10" s="5">
        <f t="shared" si="2"/>
        <v>36</v>
      </c>
      <c r="G10" s="5">
        <f t="shared" si="3"/>
        <v>41</v>
      </c>
      <c r="H10" s="9">
        <v>36</v>
      </c>
      <c r="I10" s="9">
        <v>11</v>
      </c>
      <c r="J10" s="2">
        <f t="shared" si="0"/>
        <v>31</v>
      </c>
      <c r="K10" s="6" t="str">
        <f t="shared" si="4"/>
        <v>No</v>
      </c>
      <c r="L10" s="3" t="str">
        <f t="shared" si="1"/>
        <v>TJ status removed</v>
      </c>
      <c r="M10" s="7">
        <v>0.32</v>
      </c>
      <c r="N10" s="7">
        <v>214.24</v>
      </c>
      <c r="O10" s="7">
        <v>0.54545454545454497</v>
      </c>
      <c r="P10" s="7">
        <v>1329.6363636363601</v>
      </c>
    </row>
    <row r="11" spans="1:17" ht="15" customHeight="1">
      <c r="A11" s="1" t="s">
        <v>17</v>
      </c>
      <c r="B11" s="9" t="s">
        <v>41</v>
      </c>
      <c r="C11" s="9" t="s">
        <v>42</v>
      </c>
      <c r="D11" s="9">
        <v>55</v>
      </c>
      <c r="E11" s="9">
        <v>16</v>
      </c>
      <c r="F11" s="5">
        <f t="shared" si="2"/>
        <v>29</v>
      </c>
      <c r="G11" s="5">
        <f t="shared" si="3"/>
        <v>34</v>
      </c>
      <c r="H11" s="9">
        <v>27</v>
      </c>
      <c r="I11" s="9">
        <v>4</v>
      </c>
      <c r="J11" s="2">
        <f t="shared" si="0"/>
        <v>15</v>
      </c>
      <c r="K11" s="6" t="str">
        <f t="shared" si="4"/>
        <v>No</v>
      </c>
      <c r="L11" s="3" t="str">
        <f t="shared" si="1"/>
        <v>TJ status removed</v>
      </c>
      <c r="M11" s="7">
        <v>0.217391304347826</v>
      </c>
      <c r="N11" s="7">
        <v>242.26086956521701</v>
      </c>
      <c r="O11" s="7">
        <v>0</v>
      </c>
      <c r="P11" s="7">
        <v>1322.5</v>
      </c>
    </row>
    <row r="12" spans="1:17" ht="15" customHeight="1">
      <c r="A12" s="1" t="s">
        <v>17</v>
      </c>
      <c r="B12" s="9" t="s">
        <v>43</v>
      </c>
      <c r="C12" s="9" t="s">
        <v>44</v>
      </c>
      <c r="D12" s="9">
        <v>47</v>
      </c>
      <c r="E12" s="9">
        <v>26</v>
      </c>
      <c r="F12" s="5">
        <f t="shared" si="2"/>
        <v>55</v>
      </c>
      <c r="G12" s="5">
        <f t="shared" si="3"/>
        <v>63</v>
      </c>
      <c r="H12" s="9">
        <v>50</v>
      </c>
      <c r="I12" s="9">
        <v>14</v>
      </c>
      <c r="J12" s="2">
        <f t="shared" si="0"/>
        <v>28</v>
      </c>
      <c r="K12" s="6" t="str">
        <f t="shared" si="4"/>
        <v>No</v>
      </c>
      <c r="L12" s="3" t="str">
        <f t="shared" si="1"/>
        <v>TJ status removed</v>
      </c>
      <c r="M12" s="7">
        <v>0.22222222222222199</v>
      </c>
      <c r="N12" s="7">
        <v>92</v>
      </c>
      <c r="O12" s="7">
        <v>0.28571428571428498</v>
      </c>
      <c r="P12" s="7">
        <v>168.92857142857099</v>
      </c>
    </row>
    <row r="13" spans="1:17" ht="15" customHeight="1">
      <c r="A13" s="1" t="s">
        <v>17</v>
      </c>
      <c r="B13" s="9" t="s">
        <v>45</v>
      </c>
      <c r="C13" s="9" t="s">
        <v>46</v>
      </c>
      <c r="D13" s="9">
        <v>594</v>
      </c>
      <c r="E13" s="9">
        <v>203</v>
      </c>
      <c r="F13" s="5">
        <f t="shared" si="2"/>
        <v>34</v>
      </c>
      <c r="G13" s="5">
        <f t="shared" si="3"/>
        <v>39</v>
      </c>
      <c r="H13" s="9">
        <v>420</v>
      </c>
      <c r="I13" s="9">
        <v>191</v>
      </c>
      <c r="J13" s="2">
        <f t="shared" si="0"/>
        <v>45</v>
      </c>
      <c r="K13" s="6" t="str">
        <f t="shared" si="4"/>
        <v>Yes</v>
      </c>
      <c r="L13" s="3">
        <f t="shared" si="1"/>
        <v>52</v>
      </c>
      <c r="M13" s="7">
        <v>0.41048034934497801</v>
      </c>
      <c r="N13" s="7">
        <v>145.082969432314</v>
      </c>
      <c r="O13" s="7">
        <v>0.48167539267015702</v>
      </c>
      <c r="P13" s="7">
        <v>263.167539267015</v>
      </c>
    </row>
    <row r="14" spans="1:17" ht="15" customHeight="1">
      <c r="A14" s="1" t="s">
        <v>17</v>
      </c>
      <c r="B14" s="41" t="s">
        <v>47</v>
      </c>
      <c r="C14" s="41" t="s">
        <v>48</v>
      </c>
      <c r="D14" s="9">
        <v>154</v>
      </c>
      <c r="E14" s="9">
        <v>58</v>
      </c>
      <c r="F14" s="5">
        <f t="shared" si="2"/>
        <v>38</v>
      </c>
      <c r="G14" s="5">
        <f t="shared" si="3"/>
        <v>44</v>
      </c>
      <c r="H14" s="9">
        <v>201</v>
      </c>
      <c r="I14" s="9">
        <v>61</v>
      </c>
      <c r="J14" s="2">
        <f t="shared" si="0"/>
        <v>30</v>
      </c>
      <c r="K14" s="6" t="str">
        <f t="shared" si="4"/>
        <v>No</v>
      </c>
      <c r="L14" s="3" t="str">
        <f t="shared" si="1"/>
        <v>TJ status removed</v>
      </c>
      <c r="M14" s="7">
        <v>2.4071428571428499</v>
      </c>
      <c r="N14" s="7">
        <v>313.46428571428498</v>
      </c>
      <c r="O14" s="7">
        <v>2.85245901639344</v>
      </c>
      <c r="P14" s="7">
        <v>446.40983606557302</v>
      </c>
    </row>
    <row r="15" spans="1:17" ht="15" customHeight="1">
      <c r="A15" s="1" t="s">
        <v>17</v>
      </c>
      <c r="B15" s="40" t="s">
        <v>49</v>
      </c>
      <c r="C15" s="39" t="s">
        <v>50</v>
      </c>
      <c r="D15" s="8" t="s">
        <v>20</v>
      </c>
      <c r="E15" s="8" t="s">
        <v>20</v>
      </c>
      <c r="F15" s="5" t="s">
        <v>21</v>
      </c>
      <c r="G15" s="5" t="s">
        <v>21</v>
      </c>
      <c r="H15" s="9">
        <v>267</v>
      </c>
      <c r="I15" s="9">
        <v>92</v>
      </c>
      <c r="J15" s="2">
        <f t="shared" si="0"/>
        <v>34</v>
      </c>
      <c r="K15" s="6" t="s">
        <v>21</v>
      </c>
      <c r="L15" s="12">
        <f t="shared" si="1"/>
        <v>39</v>
      </c>
      <c r="M15" s="7">
        <v>0.53714285714285703</v>
      </c>
      <c r="N15" s="7">
        <v>167.794285714285</v>
      </c>
      <c r="O15" s="7">
        <v>0.66304347826086896</v>
      </c>
      <c r="P15" s="7">
        <v>348.22826086956502</v>
      </c>
    </row>
    <row r="16" spans="1:17" ht="15" customHeight="1">
      <c r="A16" s="1" t="s">
        <v>17</v>
      </c>
      <c r="B16" s="40" t="s">
        <v>51</v>
      </c>
      <c r="C16" s="39" t="s">
        <v>52</v>
      </c>
      <c r="D16" s="8" t="s">
        <v>20</v>
      </c>
      <c r="E16" s="8" t="s">
        <v>20</v>
      </c>
      <c r="F16" s="5" t="s">
        <v>21</v>
      </c>
      <c r="G16" s="5" t="s">
        <v>21</v>
      </c>
      <c r="H16" s="9">
        <v>24</v>
      </c>
      <c r="I16" s="9">
        <v>12</v>
      </c>
      <c r="J16" s="2">
        <f t="shared" si="0"/>
        <v>50</v>
      </c>
      <c r="K16" s="6" t="s">
        <v>21</v>
      </c>
      <c r="L16" s="12">
        <f t="shared" si="1"/>
        <v>58</v>
      </c>
      <c r="M16" s="7">
        <v>0.5</v>
      </c>
      <c r="N16" s="7">
        <v>71.0833333333333</v>
      </c>
      <c r="O16" s="7">
        <v>0.16666666666666599</v>
      </c>
      <c r="P16" s="7">
        <v>145.5</v>
      </c>
    </row>
    <row r="17" spans="1:16" ht="15" customHeight="1">
      <c r="A17" s="1" t="s">
        <v>17</v>
      </c>
      <c r="B17" s="9" t="s">
        <v>53</v>
      </c>
      <c r="C17" s="9" t="s">
        <v>54</v>
      </c>
      <c r="D17" s="9">
        <v>36</v>
      </c>
      <c r="E17" s="9">
        <v>7</v>
      </c>
      <c r="F17" s="5">
        <f t="shared" ref="F17:F39" si="5">IF(OR(ISBLANK(E17),ISBLANK(D17)),"",(ROUND(E17/D17*100,0)))</f>
        <v>19</v>
      </c>
      <c r="G17" s="5">
        <f t="shared" ref="G17:G39" si="6">IF(OR(ISBLANK(E17),ISBLANK(D17)),"",IF(F17+5&gt;F17*1.15,F17+5,ROUND(F17*1.15,0)))</f>
        <v>24</v>
      </c>
      <c r="H17" s="9">
        <v>21</v>
      </c>
      <c r="I17" s="9">
        <v>7</v>
      </c>
      <c r="J17" s="2">
        <f t="shared" si="0"/>
        <v>33</v>
      </c>
      <c r="K17" s="6" t="str">
        <f t="shared" ref="K17:K39" si="7">IF(J17="","",IF(J17&gt;=G17,"Yes","No"))</f>
        <v>Yes</v>
      </c>
      <c r="L17" s="3">
        <f t="shared" si="1"/>
        <v>38</v>
      </c>
      <c r="M17" s="7">
        <v>0.64285714285714202</v>
      </c>
      <c r="N17" s="7">
        <v>351.642857142857</v>
      </c>
      <c r="O17" s="7">
        <v>0.42857142857142799</v>
      </c>
      <c r="P17" s="7">
        <v>626.28571428571399</v>
      </c>
    </row>
    <row r="18" spans="1:16" ht="15" customHeight="1">
      <c r="A18" s="1" t="s">
        <v>17</v>
      </c>
      <c r="B18" s="9" t="s">
        <v>55</v>
      </c>
      <c r="C18" s="9" t="s">
        <v>56</v>
      </c>
      <c r="D18" s="9">
        <v>18</v>
      </c>
      <c r="E18" s="9">
        <v>5</v>
      </c>
      <c r="F18" s="5">
        <f t="shared" si="5"/>
        <v>28</v>
      </c>
      <c r="G18" s="5">
        <f t="shared" si="6"/>
        <v>33</v>
      </c>
      <c r="H18" s="9">
        <v>19</v>
      </c>
      <c r="I18" s="9">
        <v>10</v>
      </c>
      <c r="J18" s="2">
        <f t="shared" si="0"/>
        <v>53</v>
      </c>
      <c r="K18" s="6" t="str">
        <f t="shared" si="7"/>
        <v>Yes</v>
      </c>
      <c r="L18" s="3">
        <f t="shared" si="1"/>
        <v>61</v>
      </c>
      <c r="M18" s="7">
        <v>0.33333333333333298</v>
      </c>
      <c r="N18" s="7">
        <v>299.888888888888</v>
      </c>
      <c r="O18" s="7">
        <v>0.1</v>
      </c>
      <c r="P18" s="7">
        <v>407.7</v>
      </c>
    </row>
    <row r="19" spans="1:16" ht="15" customHeight="1">
      <c r="A19" s="1" t="s">
        <v>17</v>
      </c>
      <c r="B19" s="9" t="s">
        <v>57</v>
      </c>
      <c r="C19" s="9" t="s">
        <v>58</v>
      </c>
      <c r="D19" s="9">
        <v>7</v>
      </c>
      <c r="E19" s="9">
        <v>1</v>
      </c>
      <c r="F19" s="5">
        <f t="shared" si="5"/>
        <v>14</v>
      </c>
      <c r="G19" s="5">
        <f t="shared" si="6"/>
        <v>19</v>
      </c>
      <c r="H19" s="9">
        <v>12</v>
      </c>
      <c r="I19" s="9">
        <v>3</v>
      </c>
      <c r="J19" s="2">
        <f t="shared" si="0"/>
        <v>25</v>
      </c>
      <c r="K19" s="6" t="str">
        <f t="shared" si="7"/>
        <v>Yes</v>
      </c>
      <c r="L19" s="3">
        <f t="shared" si="1"/>
        <v>30</v>
      </c>
      <c r="M19" s="7">
        <v>0.33333333333333298</v>
      </c>
      <c r="N19" s="7">
        <v>66.8888888888888</v>
      </c>
      <c r="O19" s="7">
        <v>0</v>
      </c>
      <c r="P19" s="7">
        <v>158.333333333333</v>
      </c>
    </row>
    <row r="20" spans="1:16" ht="15" customHeight="1">
      <c r="A20" s="1" t="s">
        <v>17</v>
      </c>
      <c r="B20" s="9" t="s">
        <v>59</v>
      </c>
      <c r="C20" s="9" t="s">
        <v>60</v>
      </c>
      <c r="D20" s="9">
        <v>21</v>
      </c>
      <c r="E20" s="9">
        <v>5</v>
      </c>
      <c r="F20" s="5">
        <f t="shared" si="5"/>
        <v>24</v>
      </c>
      <c r="G20" s="5">
        <f t="shared" si="6"/>
        <v>29</v>
      </c>
      <c r="H20" s="9">
        <v>37</v>
      </c>
      <c r="I20" s="9">
        <v>16</v>
      </c>
      <c r="J20" s="2">
        <f t="shared" si="0"/>
        <v>43</v>
      </c>
      <c r="K20" s="6" t="str">
        <f t="shared" si="7"/>
        <v>Yes</v>
      </c>
      <c r="L20" s="3">
        <f t="shared" si="1"/>
        <v>49</v>
      </c>
      <c r="M20" s="7">
        <v>0.19047619047618999</v>
      </c>
      <c r="N20" s="7">
        <v>97.523809523809504</v>
      </c>
      <c r="O20" s="7">
        <v>0.1875</v>
      </c>
      <c r="P20" s="7">
        <v>401.625</v>
      </c>
    </row>
    <row r="21" spans="1:16" ht="15" customHeight="1">
      <c r="A21" s="1" t="s">
        <v>17</v>
      </c>
      <c r="B21" s="9" t="s">
        <v>61</v>
      </c>
      <c r="C21" s="9" t="s">
        <v>62</v>
      </c>
      <c r="D21" s="9">
        <v>9</v>
      </c>
      <c r="E21" s="9">
        <v>5</v>
      </c>
      <c r="F21" s="5">
        <f t="shared" si="5"/>
        <v>56</v>
      </c>
      <c r="G21" s="5">
        <f t="shared" si="6"/>
        <v>64</v>
      </c>
      <c r="H21" s="9">
        <v>4</v>
      </c>
      <c r="I21" s="9">
        <v>1</v>
      </c>
      <c r="J21" s="2">
        <f t="shared" si="0"/>
        <v>25</v>
      </c>
      <c r="K21" s="6" t="str">
        <f t="shared" si="7"/>
        <v>No</v>
      </c>
      <c r="L21" s="3" t="str">
        <f t="shared" si="1"/>
        <v>TJ status removed</v>
      </c>
      <c r="M21" s="7">
        <v>0.33333333333333298</v>
      </c>
      <c r="N21" s="7">
        <v>309.666666666666</v>
      </c>
      <c r="O21" s="7">
        <v>0</v>
      </c>
      <c r="P21" s="7">
        <v>309</v>
      </c>
    </row>
    <row r="22" spans="1:16" ht="15" customHeight="1">
      <c r="A22" s="1" t="s">
        <v>17</v>
      </c>
      <c r="B22" s="9" t="s">
        <v>63</v>
      </c>
      <c r="C22" s="9" t="s">
        <v>64</v>
      </c>
      <c r="D22" s="9">
        <v>30</v>
      </c>
      <c r="E22" s="9">
        <v>11</v>
      </c>
      <c r="F22" s="5">
        <f t="shared" si="5"/>
        <v>37</v>
      </c>
      <c r="G22" s="5">
        <f t="shared" si="6"/>
        <v>43</v>
      </c>
      <c r="H22" s="9">
        <v>24</v>
      </c>
      <c r="I22" s="9">
        <v>11</v>
      </c>
      <c r="J22" s="2">
        <f t="shared" si="0"/>
        <v>46</v>
      </c>
      <c r="K22" s="6" t="str">
        <f t="shared" si="7"/>
        <v>Yes</v>
      </c>
      <c r="L22" s="3">
        <f t="shared" si="1"/>
        <v>53</v>
      </c>
      <c r="M22" s="7">
        <v>0.23076923076923</v>
      </c>
      <c r="N22" s="7">
        <v>319.30769230769198</v>
      </c>
      <c r="O22" s="7">
        <v>0.81818181818181801</v>
      </c>
      <c r="P22" s="7">
        <v>768.18181818181802</v>
      </c>
    </row>
    <row r="23" spans="1:16" ht="15" customHeight="1">
      <c r="A23" s="1" t="s">
        <v>17</v>
      </c>
      <c r="B23" s="9" t="s">
        <v>65</v>
      </c>
      <c r="C23" s="9" t="s">
        <v>66</v>
      </c>
      <c r="D23" s="9">
        <v>28</v>
      </c>
      <c r="E23" s="9">
        <v>9</v>
      </c>
      <c r="F23" s="5">
        <f t="shared" si="5"/>
        <v>32</v>
      </c>
      <c r="G23" s="5">
        <f t="shared" si="6"/>
        <v>37</v>
      </c>
      <c r="H23" s="9">
        <v>30</v>
      </c>
      <c r="I23" s="9">
        <v>13</v>
      </c>
      <c r="J23" s="2">
        <f t="shared" si="0"/>
        <v>43</v>
      </c>
      <c r="K23" s="6" t="str">
        <f t="shared" si="7"/>
        <v>Yes</v>
      </c>
      <c r="L23" s="3">
        <f t="shared" si="1"/>
        <v>49</v>
      </c>
      <c r="M23" s="7">
        <v>0.23529411764705799</v>
      </c>
      <c r="N23" s="7">
        <v>236.64705882352899</v>
      </c>
      <c r="O23" s="7">
        <v>0.38461538461538403</v>
      </c>
      <c r="P23" s="7">
        <v>872.53846153846098</v>
      </c>
    </row>
    <row r="24" spans="1:16" ht="15" customHeight="1">
      <c r="A24" s="1" t="s">
        <v>17</v>
      </c>
      <c r="B24" s="9" t="s">
        <v>67</v>
      </c>
      <c r="C24" s="9" t="s">
        <v>68</v>
      </c>
      <c r="D24" s="9">
        <v>15</v>
      </c>
      <c r="E24" s="9">
        <v>4</v>
      </c>
      <c r="F24" s="5">
        <f t="shared" si="5"/>
        <v>27</v>
      </c>
      <c r="G24" s="5">
        <f t="shared" si="6"/>
        <v>32</v>
      </c>
      <c r="H24" s="9">
        <v>12</v>
      </c>
      <c r="I24" s="9">
        <v>7</v>
      </c>
      <c r="J24" s="2">
        <f t="shared" si="0"/>
        <v>58</v>
      </c>
      <c r="K24" s="6" t="str">
        <f t="shared" si="7"/>
        <v>Yes</v>
      </c>
      <c r="L24" s="3">
        <f t="shared" si="1"/>
        <v>67</v>
      </c>
      <c r="M24" s="7">
        <v>0.4</v>
      </c>
      <c r="N24" s="7">
        <v>292.2</v>
      </c>
      <c r="O24" s="7">
        <v>0.28571428571428498</v>
      </c>
      <c r="P24" s="7">
        <v>872.42857142857099</v>
      </c>
    </row>
    <row r="25" spans="1:16" ht="15" customHeight="1">
      <c r="A25" s="1" t="s">
        <v>17</v>
      </c>
      <c r="B25" s="9" t="s">
        <v>69</v>
      </c>
      <c r="C25" s="9" t="s">
        <v>70</v>
      </c>
      <c r="D25" s="9">
        <v>58</v>
      </c>
      <c r="E25" s="9">
        <v>15</v>
      </c>
      <c r="F25" s="5">
        <f t="shared" si="5"/>
        <v>26</v>
      </c>
      <c r="G25" s="5">
        <f t="shared" si="6"/>
        <v>31</v>
      </c>
      <c r="H25" s="9">
        <v>101</v>
      </c>
      <c r="I25" s="9">
        <v>30</v>
      </c>
      <c r="J25" s="2">
        <f t="shared" si="0"/>
        <v>30</v>
      </c>
      <c r="K25" s="6" t="str">
        <f t="shared" si="7"/>
        <v>No</v>
      </c>
      <c r="L25" s="3" t="str">
        <f t="shared" si="1"/>
        <v>TJ status removed</v>
      </c>
      <c r="M25" s="7">
        <v>0.140845070422535</v>
      </c>
      <c r="N25" s="7">
        <v>204.73239436619701</v>
      </c>
      <c r="O25" s="7">
        <v>0.133333333333333</v>
      </c>
      <c r="P25" s="7">
        <v>478.3</v>
      </c>
    </row>
    <row r="26" spans="1:16" ht="15" customHeight="1">
      <c r="A26" s="1" t="s">
        <v>17</v>
      </c>
      <c r="B26" s="9" t="s">
        <v>71</v>
      </c>
      <c r="C26" s="9" t="s">
        <v>72</v>
      </c>
      <c r="D26" s="9">
        <v>101</v>
      </c>
      <c r="E26" s="9">
        <v>28</v>
      </c>
      <c r="F26" s="5">
        <f t="shared" si="5"/>
        <v>28</v>
      </c>
      <c r="G26" s="5">
        <f t="shared" si="6"/>
        <v>33</v>
      </c>
      <c r="H26" s="9">
        <v>142</v>
      </c>
      <c r="I26" s="9">
        <v>52</v>
      </c>
      <c r="J26" s="2">
        <f t="shared" si="0"/>
        <v>37</v>
      </c>
      <c r="K26" s="6" t="str">
        <f t="shared" si="7"/>
        <v>Yes</v>
      </c>
      <c r="L26" s="3">
        <f t="shared" si="1"/>
        <v>43</v>
      </c>
      <c r="M26" s="7">
        <v>0.36666666666666597</v>
      </c>
      <c r="N26" s="7">
        <v>260.61111111111097</v>
      </c>
      <c r="O26" s="7">
        <v>0.44230769230769201</v>
      </c>
      <c r="P26" s="7">
        <v>580.461538461538</v>
      </c>
    </row>
    <row r="27" spans="1:16" ht="15" customHeight="1">
      <c r="A27" s="1" t="s">
        <v>17</v>
      </c>
      <c r="B27" s="9" t="s">
        <v>73</v>
      </c>
      <c r="C27" s="9" t="s">
        <v>74</v>
      </c>
      <c r="D27" s="9">
        <v>282</v>
      </c>
      <c r="E27" s="9">
        <v>114</v>
      </c>
      <c r="F27" s="5">
        <f t="shared" si="5"/>
        <v>40</v>
      </c>
      <c r="G27" s="5">
        <f t="shared" si="6"/>
        <v>46</v>
      </c>
      <c r="H27" s="9">
        <v>268</v>
      </c>
      <c r="I27" s="9">
        <v>119</v>
      </c>
      <c r="J27" s="2">
        <f t="shared" si="0"/>
        <v>44</v>
      </c>
      <c r="K27" s="6" t="str">
        <f t="shared" si="7"/>
        <v>No</v>
      </c>
      <c r="L27" s="3" t="str">
        <f t="shared" si="1"/>
        <v>TJ status removed</v>
      </c>
      <c r="M27" s="7">
        <v>1</v>
      </c>
      <c r="N27" s="7">
        <v>174.44966442953</v>
      </c>
      <c r="O27" s="7">
        <v>1.3445378151260501</v>
      </c>
      <c r="P27" s="7">
        <v>551.69747899159597</v>
      </c>
    </row>
    <row r="28" spans="1:16" ht="15" customHeight="1">
      <c r="A28" s="1" t="s">
        <v>17</v>
      </c>
      <c r="B28" s="9" t="s">
        <v>75</v>
      </c>
      <c r="C28" s="9" t="s">
        <v>76</v>
      </c>
      <c r="D28" s="9">
        <v>37</v>
      </c>
      <c r="E28" s="9">
        <v>9</v>
      </c>
      <c r="F28" s="5">
        <f t="shared" si="5"/>
        <v>24</v>
      </c>
      <c r="G28" s="5">
        <f t="shared" si="6"/>
        <v>29</v>
      </c>
      <c r="H28" s="9">
        <v>175</v>
      </c>
      <c r="I28" s="9">
        <v>41</v>
      </c>
      <c r="J28" s="2">
        <f t="shared" si="0"/>
        <v>23</v>
      </c>
      <c r="K28" s="6" t="str">
        <f t="shared" si="7"/>
        <v>No</v>
      </c>
      <c r="L28" s="3" t="str">
        <f t="shared" si="1"/>
        <v>TJ status removed</v>
      </c>
      <c r="M28" s="7">
        <v>1.58955223880597</v>
      </c>
      <c r="N28" s="7">
        <v>468.48507462686501</v>
      </c>
      <c r="O28" s="7">
        <v>3.0487804878048701</v>
      </c>
      <c r="P28" s="7">
        <v>1213.7073170731701</v>
      </c>
    </row>
    <row r="29" spans="1:16" ht="15" customHeight="1">
      <c r="A29" s="1" t="s">
        <v>17</v>
      </c>
      <c r="B29" s="9" t="s">
        <v>77</v>
      </c>
      <c r="C29" s="9" t="s">
        <v>78</v>
      </c>
      <c r="D29" s="9">
        <v>105</v>
      </c>
      <c r="E29" s="9">
        <v>21</v>
      </c>
      <c r="F29" s="5">
        <f t="shared" si="5"/>
        <v>20</v>
      </c>
      <c r="G29" s="5">
        <f t="shared" si="6"/>
        <v>25</v>
      </c>
      <c r="H29" s="9">
        <v>110</v>
      </c>
      <c r="I29" s="9">
        <v>26</v>
      </c>
      <c r="J29" s="2">
        <f t="shared" si="0"/>
        <v>24</v>
      </c>
      <c r="K29" s="6" t="str">
        <f t="shared" si="7"/>
        <v>No</v>
      </c>
      <c r="L29" s="3" t="str">
        <f t="shared" si="1"/>
        <v>TJ status removed</v>
      </c>
      <c r="M29" s="7">
        <v>0.476190476190476</v>
      </c>
      <c r="N29" s="7">
        <v>249.27380952380901</v>
      </c>
      <c r="O29" s="7">
        <v>0.30769230769230699</v>
      </c>
      <c r="P29" s="7">
        <v>1049.26923076923</v>
      </c>
    </row>
    <row r="30" spans="1:16" ht="15" customHeight="1">
      <c r="A30" s="1" t="s">
        <v>17</v>
      </c>
      <c r="B30" s="9" t="s">
        <v>79</v>
      </c>
      <c r="C30" s="9" t="s">
        <v>80</v>
      </c>
      <c r="D30" s="9">
        <v>24</v>
      </c>
      <c r="E30" s="9">
        <v>8</v>
      </c>
      <c r="F30" s="5">
        <f t="shared" si="5"/>
        <v>33</v>
      </c>
      <c r="G30" s="5">
        <f t="shared" si="6"/>
        <v>38</v>
      </c>
      <c r="H30" s="9">
        <v>31</v>
      </c>
      <c r="I30" s="9">
        <v>8</v>
      </c>
      <c r="J30" s="2">
        <f t="shared" si="0"/>
        <v>26</v>
      </c>
      <c r="K30" s="6" t="str">
        <f t="shared" si="7"/>
        <v>No</v>
      </c>
      <c r="L30" s="3" t="str">
        <f t="shared" si="1"/>
        <v>TJ status removed</v>
      </c>
      <c r="M30" s="7">
        <v>0.217391304347826</v>
      </c>
      <c r="N30" s="7">
        <v>265.434782608695</v>
      </c>
      <c r="O30" s="7">
        <v>0.375</v>
      </c>
      <c r="P30" s="7">
        <v>1033.375</v>
      </c>
    </row>
    <row r="31" spans="1:16" ht="15" customHeight="1">
      <c r="A31" s="1" t="s">
        <v>17</v>
      </c>
      <c r="B31" s="9" t="s">
        <v>81</v>
      </c>
      <c r="C31" s="9" t="s">
        <v>82</v>
      </c>
      <c r="D31" s="9">
        <v>42</v>
      </c>
      <c r="E31" s="9">
        <v>9</v>
      </c>
      <c r="F31" s="5">
        <f t="shared" si="5"/>
        <v>21</v>
      </c>
      <c r="G31" s="5">
        <f t="shared" si="6"/>
        <v>26</v>
      </c>
      <c r="H31" s="9">
        <v>61</v>
      </c>
      <c r="I31" s="9">
        <v>11</v>
      </c>
      <c r="J31" s="2">
        <f t="shared" si="0"/>
        <v>18</v>
      </c>
      <c r="K31" s="6" t="str">
        <f t="shared" si="7"/>
        <v>No</v>
      </c>
      <c r="L31" s="3" t="str">
        <f t="shared" si="1"/>
        <v>TJ status removed</v>
      </c>
      <c r="M31" s="7">
        <v>2.1800000000000002</v>
      </c>
      <c r="N31" s="7">
        <v>297.36</v>
      </c>
      <c r="O31" s="7">
        <v>0.72727272727272696</v>
      </c>
      <c r="P31" s="7">
        <v>588.90909090908997</v>
      </c>
    </row>
    <row r="32" spans="1:16" ht="15" customHeight="1">
      <c r="A32" s="1" t="s">
        <v>17</v>
      </c>
      <c r="B32" s="9" t="s">
        <v>83</v>
      </c>
      <c r="C32" s="9" t="s">
        <v>84</v>
      </c>
      <c r="D32" s="9">
        <v>43</v>
      </c>
      <c r="E32" s="9">
        <v>15</v>
      </c>
      <c r="F32" s="5">
        <f t="shared" si="5"/>
        <v>35</v>
      </c>
      <c r="G32" s="5">
        <f t="shared" si="6"/>
        <v>40</v>
      </c>
      <c r="H32" s="9">
        <v>42</v>
      </c>
      <c r="I32" s="9">
        <v>15</v>
      </c>
      <c r="J32" s="2">
        <f t="shared" si="0"/>
        <v>36</v>
      </c>
      <c r="K32" s="6" t="str">
        <f t="shared" si="7"/>
        <v>No</v>
      </c>
      <c r="L32" s="3" t="str">
        <f t="shared" si="1"/>
        <v>TJ status removed</v>
      </c>
      <c r="M32" s="7">
        <v>0.33333333333333298</v>
      </c>
      <c r="N32" s="7">
        <v>177.222222222222</v>
      </c>
      <c r="O32" s="7">
        <v>0.73333333333333295</v>
      </c>
      <c r="P32" s="7">
        <v>541.86666666666599</v>
      </c>
    </row>
    <row r="33" spans="1:16" ht="15" customHeight="1">
      <c r="A33" s="1" t="s">
        <v>17</v>
      </c>
      <c r="B33" s="9" t="s">
        <v>85</v>
      </c>
      <c r="C33" s="9" t="s">
        <v>86</v>
      </c>
      <c r="D33" s="9">
        <v>20</v>
      </c>
      <c r="E33" s="9">
        <v>8</v>
      </c>
      <c r="F33" s="5">
        <f t="shared" si="5"/>
        <v>40</v>
      </c>
      <c r="G33" s="5">
        <f t="shared" si="6"/>
        <v>46</v>
      </c>
      <c r="H33" s="9">
        <v>21</v>
      </c>
      <c r="I33" s="9">
        <v>6</v>
      </c>
      <c r="J33" s="2">
        <f t="shared" si="0"/>
        <v>29</v>
      </c>
      <c r="K33" s="6" t="str">
        <f t="shared" si="7"/>
        <v>No</v>
      </c>
      <c r="L33" s="3" t="str">
        <f t="shared" si="1"/>
        <v>TJ status removed</v>
      </c>
      <c r="M33" s="7">
        <v>0.73333333333333295</v>
      </c>
      <c r="N33" s="7">
        <v>149.46666666666599</v>
      </c>
      <c r="O33" s="7">
        <v>0.83333333333333304</v>
      </c>
      <c r="P33" s="7">
        <v>436.166666666666</v>
      </c>
    </row>
    <row r="34" spans="1:16" ht="15" customHeight="1">
      <c r="A34" s="1" t="s">
        <v>17</v>
      </c>
      <c r="B34" s="9" t="s">
        <v>87</v>
      </c>
      <c r="C34" s="9" t="s">
        <v>88</v>
      </c>
      <c r="D34" s="9">
        <v>11</v>
      </c>
      <c r="E34" s="9">
        <v>3</v>
      </c>
      <c r="F34" s="5">
        <f t="shared" si="5"/>
        <v>27</v>
      </c>
      <c r="G34" s="5">
        <f t="shared" si="6"/>
        <v>32</v>
      </c>
      <c r="H34" s="9">
        <v>15</v>
      </c>
      <c r="I34" s="9">
        <v>1</v>
      </c>
      <c r="J34" s="2">
        <f t="shared" si="0"/>
        <v>7</v>
      </c>
      <c r="K34" s="6" t="str">
        <f t="shared" si="7"/>
        <v>No</v>
      </c>
      <c r="L34" s="3" t="str">
        <f t="shared" si="1"/>
        <v>TJ status removed</v>
      </c>
      <c r="M34" s="7">
        <v>7.1428571428571397E-2</v>
      </c>
      <c r="N34" s="7">
        <v>140.85714285714201</v>
      </c>
      <c r="O34" s="7">
        <v>0</v>
      </c>
      <c r="P34" s="7">
        <v>416</v>
      </c>
    </row>
    <row r="35" spans="1:16" ht="15" customHeight="1">
      <c r="A35" s="1" t="s">
        <v>17</v>
      </c>
      <c r="B35" s="9" t="s">
        <v>89</v>
      </c>
      <c r="C35" s="9" t="s">
        <v>90</v>
      </c>
      <c r="D35" s="9">
        <v>29</v>
      </c>
      <c r="E35" s="9">
        <v>12</v>
      </c>
      <c r="F35" s="5">
        <f t="shared" si="5"/>
        <v>41</v>
      </c>
      <c r="G35" s="5">
        <f t="shared" si="6"/>
        <v>47</v>
      </c>
      <c r="H35" s="9">
        <v>24</v>
      </c>
      <c r="I35" s="9">
        <v>14</v>
      </c>
      <c r="J35" s="2">
        <f t="shared" si="0"/>
        <v>58</v>
      </c>
      <c r="K35" s="6" t="str">
        <f t="shared" si="7"/>
        <v>Yes</v>
      </c>
      <c r="L35" s="3">
        <f t="shared" si="1"/>
        <v>67</v>
      </c>
      <c r="M35" s="7">
        <v>1.2</v>
      </c>
      <c r="N35" s="7">
        <v>250.8</v>
      </c>
      <c r="O35" s="7">
        <v>0.71428571428571397</v>
      </c>
      <c r="P35" s="7">
        <v>843.71428571428498</v>
      </c>
    </row>
    <row r="36" spans="1:16" ht="15" customHeight="1">
      <c r="A36" s="1" t="s">
        <v>17</v>
      </c>
      <c r="B36" s="9" t="s">
        <v>91</v>
      </c>
      <c r="C36" s="9" t="s">
        <v>92</v>
      </c>
      <c r="D36" s="9">
        <v>37</v>
      </c>
      <c r="E36" s="9">
        <v>14</v>
      </c>
      <c r="F36" s="5">
        <f t="shared" si="5"/>
        <v>38</v>
      </c>
      <c r="G36" s="5">
        <f t="shared" si="6"/>
        <v>44</v>
      </c>
      <c r="H36" s="9">
        <v>46</v>
      </c>
      <c r="I36" s="9">
        <v>18</v>
      </c>
      <c r="J36" s="2">
        <f t="shared" si="0"/>
        <v>39</v>
      </c>
      <c r="K36" s="6" t="str">
        <f t="shared" si="7"/>
        <v>No</v>
      </c>
      <c r="L36" s="3" t="str">
        <f t="shared" si="1"/>
        <v>TJ status removed</v>
      </c>
      <c r="M36" s="7">
        <v>0.32142857142857101</v>
      </c>
      <c r="N36" s="7">
        <v>269.392857142857</v>
      </c>
      <c r="O36" s="7">
        <v>0.5</v>
      </c>
      <c r="P36" s="7">
        <v>1383.3333333333301</v>
      </c>
    </row>
    <row r="37" spans="1:16" ht="15" customHeight="1">
      <c r="A37" s="1" t="s">
        <v>17</v>
      </c>
      <c r="B37" s="9" t="s">
        <v>93</v>
      </c>
      <c r="C37" s="9" t="s">
        <v>94</v>
      </c>
      <c r="D37" s="9">
        <v>55</v>
      </c>
      <c r="E37" s="9">
        <v>13</v>
      </c>
      <c r="F37" s="5">
        <f t="shared" si="5"/>
        <v>24</v>
      </c>
      <c r="G37" s="5">
        <f t="shared" si="6"/>
        <v>29</v>
      </c>
      <c r="H37" s="9">
        <v>215</v>
      </c>
      <c r="I37" s="9">
        <v>83</v>
      </c>
      <c r="J37" s="2">
        <f t="shared" si="0"/>
        <v>39</v>
      </c>
      <c r="K37" s="6" t="str">
        <f t="shared" si="7"/>
        <v>Yes</v>
      </c>
      <c r="L37" s="3">
        <f t="shared" si="1"/>
        <v>45</v>
      </c>
      <c r="M37" s="7">
        <v>0.91666666666666596</v>
      </c>
      <c r="N37" s="7">
        <v>357.25757575757501</v>
      </c>
      <c r="O37" s="7">
        <v>1.24096385542168</v>
      </c>
      <c r="P37" s="7">
        <v>979.53012048192704</v>
      </c>
    </row>
    <row r="38" spans="1:16" ht="15" customHeight="1">
      <c r="A38" s="1" t="s">
        <v>17</v>
      </c>
      <c r="B38" s="9" t="s">
        <v>95</v>
      </c>
      <c r="C38" s="9" t="s">
        <v>96</v>
      </c>
      <c r="D38" s="9">
        <v>32</v>
      </c>
      <c r="E38" s="9">
        <v>9</v>
      </c>
      <c r="F38" s="5">
        <f t="shared" si="5"/>
        <v>28</v>
      </c>
      <c r="G38" s="5">
        <f t="shared" si="6"/>
        <v>33</v>
      </c>
      <c r="H38" s="9">
        <v>34</v>
      </c>
      <c r="I38" s="9">
        <v>8</v>
      </c>
      <c r="J38" s="2">
        <f t="shared" si="0"/>
        <v>24</v>
      </c>
      <c r="K38" s="6" t="str">
        <f t="shared" si="7"/>
        <v>No</v>
      </c>
      <c r="L38" s="3" t="str">
        <f t="shared" si="1"/>
        <v>TJ status removed</v>
      </c>
      <c r="M38" s="7">
        <v>1</v>
      </c>
      <c r="N38" s="7">
        <v>364.65384615384602</v>
      </c>
      <c r="O38" s="7">
        <v>0.875</v>
      </c>
      <c r="P38" s="7">
        <v>1075.625</v>
      </c>
    </row>
    <row r="39" spans="1:16" ht="15" customHeight="1">
      <c r="A39" s="1" t="s">
        <v>17</v>
      </c>
      <c r="B39" s="9" t="s">
        <v>97</v>
      </c>
      <c r="C39" s="9" t="s">
        <v>98</v>
      </c>
      <c r="D39" s="9">
        <v>15</v>
      </c>
      <c r="E39" s="9">
        <v>3</v>
      </c>
      <c r="F39" s="5">
        <f t="shared" si="5"/>
        <v>20</v>
      </c>
      <c r="G39" s="5">
        <f t="shared" si="6"/>
        <v>25</v>
      </c>
      <c r="H39" s="9">
        <v>43</v>
      </c>
      <c r="I39" s="9">
        <v>7</v>
      </c>
      <c r="J39" s="2">
        <f t="shared" si="0"/>
        <v>16</v>
      </c>
      <c r="K39" s="6" t="str">
        <f t="shared" si="7"/>
        <v>No</v>
      </c>
      <c r="L39" s="3" t="str">
        <f t="shared" si="1"/>
        <v>TJ status removed</v>
      </c>
      <c r="M39" s="7">
        <v>0.47222222222222199</v>
      </c>
      <c r="N39" s="7">
        <v>274.05555555555497</v>
      </c>
      <c r="O39" s="7">
        <v>0.71428571428571397</v>
      </c>
      <c r="P39" s="7">
        <v>1008.57142857142</v>
      </c>
    </row>
    <row r="40" spans="1:16" ht="15" customHeight="1">
      <c r="A40" s="1" t="s">
        <v>99</v>
      </c>
      <c r="B40" s="112" t="s">
        <v>100</v>
      </c>
      <c r="C40" s="116" t="s">
        <v>101</v>
      </c>
      <c r="D40" s="116">
        <v>299</v>
      </c>
      <c r="E40" s="116">
        <v>46</v>
      </c>
      <c r="F40" s="108">
        <v>15</v>
      </c>
      <c r="G40" s="108">
        <v>20</v>
      </c>
      <c r="H40" s="1">
        <v>326</v>
      </c>
      <c r="I40" s="1">
        <v>58</v>
      </c>
      <c r="J40" s="108">
        <v>18</v>
      </c>
      <c r="K40" s="109" t="s">
        <v>102</v>
      </c>
      <c r="L40" s="108" t="s">
        <v>103</v>
      </c>
      <c r="M40" s="110">
        <v>4.8927536231884057</v>
      </c>
      <c r="N40" s="110">
        <v>1017.1968810916179</v>
      </c>
      <c r="O40" s="110">
        <v>4.9801980198019802</v>
      </c>
      <c r="P40" s="110">
        <v>1958.8076923076924</v>
      </c>
    </row>
    <row r="41" spans="1:16" ht="15" customHeight="1">
      <c r="A41" s="1" t="s">
        <v>99</v>
      </c>
      <c r="B41" s="1" t="s">
        <v>104</v>
      </c>
      <c r="C41" s="1" t="s">
        <v>105</v>
      </c>
      <c r="D41" s="1">
        <v>111</v>
      </c>
      <c r="E41" s="1">
        <v>9</v>
      </c>
      <c r="F41" s="108">
        <v>8</v>
      </c>
      <c r="G41" s="108">
        <v>13</v>
      </c>
      <c r="H41" s="1">
        <v>93</v>
      </c>
      <c r="I41" s="1">
        <v>9</v>
      </c>
      <c r="J41" s="108">
        <v>10</v>
      </c>
      <c r="K41" s="109" t="s">
        <v>102</v>
      </c>
      <c r="L41" s="108" t="s">
        <v>103</v>
      </c>
      <c r="M41" s="110">
        <v>3.95</v>
      </c>
      <c r="N41" s="110">
        <v>844</v>
      </c>
      <c r="O41" s="110">
        <v>4.78</v>
      </c>
      <c r="P41" s="110">
        <v>1546</v>
      </c>
    </row>
    <row r="42" spans="1:16" ht="15" customHeight="1">
      <c r="A42" s="1" t="s">
        <v>99</v>
      </c>
      <c r="B42" s="1" t="s">
        <v>106</v>
      </c>
      <c r="C42" s="1" t="s">
        <v>107</v>
      </c>
      <c r="D42" s="1">
        <v>131</v>
      </c>
      <c r="E42" s="1">
        <v>7</v>
      </c>
      <c r="F42" s="108">
        <v>5</v>
      </c>
      <c r="G42" s="108">
        <v>10</v>
      </c>
      <c r="H42" s="1">
        <v>117</v>
      </c>
      <c r="I42" s="1">
        <v>11</v>
      </c>
      <c r="J42" s="108">
        <v>9</v>
      </c>
      <c r="K42" s="109" t="s">
        <v>102</v>
      </c>
      <c r="L42" s="108" t="s">
        <v>103</v>
      </c>
      <c r="M42" s="110">
        <v>1.98</v>
      </c>
      <c r="N42" s="110">
        <v>144</v>
      </c>
      <c r="O42" s="110">
        <v>1.63</v>
      </c>
      <c r="P42" s="110">
        <v>582</v>
      </c>
    </row>
    <row r="43" spans="1:16" ht="15" customHeight="1">
      <c r="A43" s="1" t="s">
        <v>99</v>
      </c>
      <c r="B43" s="1" t="s">
        <v>108</v>
      </c>
      <c r="C43" s="1" t="s">
        <v>109</v>
      </c>
      <c r="D43" s="1">
        <v>510</v>
      </c>
      <c r="E43" s="1">
        <v>44</v>
      </c>
      <c r="F43" s="108">
        <v>9</v>
      </c>
      <c r="G43" s="108">
        <v>14</v>
      </c>
      <c r="H43" s="1">
        <v>531</v>
      </c>
      <c r="I43" s="1">
        <v>65</v>
      </c>
      <c r="J43" s="108">
        <v>12</v>
      </c>
      <c r="K43" s="109" t="s">
        <v>102</v>
      </c>
      <c r="L43" s="108" t="s">
        <v>103</v>
      </c>
      <c r="M43" s="110">
        <v>2.4085778781038374</v>
      </c>
      <c r="N43" s="110">
        <v>303.52275379229872</v>
      </c>
      <c r="O43" s="110">
        <v>2.8469387755102042</v>
      </c>
      <c r="P43" s="110">
        <v>961.02325581395348</v>
      </c>
    </row>
    <row r="44" spans="1:16" ht="15" customHeight="1">
      <c r="A44" s="1" t="s">
        <v>99</v>
      </c>
      <c r="B44" s="1" t="s">
        <v>110</v>
      </c>
      <c r="C44" s="1" t="s">
        <v>111</v>
      </c>
      <c r="D44" s="1">
        <v>49</v>
      </c>
      <c r="E44" s="1">
        <v>10</v>
      </c>
      <c r="F44" s="108">
        <v>20</v>
      </c>
      <c r="G44" s="108">
        <v>25</v>
      </c>
      <c r="H44" s="1">
        <v>275</v>
      </c>
      <c r="I44" s="1">
        <v>26</v>
      </c>
      <c r="J44" s="108">
        <v>9</v>
      </c>
      <c r="K44" s="109" t="s">
        <v>102</v>
      </c>
      <c r="L44" s="108" t="s">
        <v>103</v>
      </c>
      <c r="M44" s="110">
        <v>1.9852216748768472</v>
      </c>
      <c r="N44" s="110">
        <v>166.07889125799574</v>
      </c>
      <c r="O44" s="110">
        <v>1.8421052631578947</v>
      </c>
      <c r="P44" s="110">
        <v>493.46835443037975</v>
      </c>
    </row>
    <row r="45" spans="1:16" ht="15" customHeight="1">
      <c r="A45" s="1" t="s">
        <v>99</v>
      </c>
      <c r="B45" s="1" t="s">
        <v>112</v>
      </c>
      <c r="C45" s="1" t="s">
        <v>113</v>
      </c>
      <c r="D45" s="1">
        <v>44</v>
      </c>
      <c r="E45" s="1">
        <v>6</v>
      </c>
      <c r="F45" s="108">
        <v>14</v>
      </c>
      <c r="G45" s="108">
        <v>19</v>
      </c>
      <c r="H45" s="1">
        <v>193</v>
      </c>
      <c r="I45" s="1">
        <v>31</v>
      </c>
      <c r="J45" s="108">
        <v>16</v>
      </c>
      <c r="K45" s="109" t="s">
        <v>102</v>
      </c>
      <c r="L45" s="108" t="s">
        <v>103</v>
      </c>
      <c r="M45" s="110">
        <v>1.79</v>
      </c>
      <c r="N45" s="110">
        <v>226</v>
      </c>
      <c r="O45" s="110">
        <v>1.91</v>
      </c>
      <c r="P45" s="110">
        <v>750</v>
      </c>
    </row>
    <row r="46" spans="1:16" ht="15" customHeight="1">
      <c r="A46" s="1" t="s">
        <v>99</v>
      </c>
      <c r="B46" s="1" t="s">
        <v>114</v>
      </c>
      <c r="C46" s="1" t="s">
        <v>115</v>
      </c>
      <c r="D46" s="1">
        <v>277</v>
      </c>
      <c r="E46" s="1">
        <v>35</v>
      </c>
      <c r="F46" s="108">
        <v>13</v>
      </c>
      <c r="G46" s="108">
        <v>18</v>
      </c>
      <c r="H46" s="1">
        <v>218</v>
      </c>
      <c r="I46" s="1">
        <v>30</v>
      </c>
      <c r="J46" s="108">
        <v>14</v>
      </c>
      <c r="K46" s="109" t="s">
        <v>102</v>
      </c>
      <c r="L46" s="108" t="s">
        <v>103</v>
      </c>
      <c r="M46" s="110">
        <v>1.711111111111111</v>
      </c>
      <c r="N46" s="110">
        <v>187.57558139534885</v>
      </c>
      <c r="O46" s="110">
        <v>2.1025641025641026</v>
      </c>
      <c r="P46" s="110">
        <v>554.7831325301205</v>
      </c>
    </row>
    <row r="47" spans="1:16" ht="15" customHeight="1">
      <c r="A47" s="1" t="s">
        <v>99</v>
      </c>
      <c r="B47" s="1" t="s">
        <v>116</v>
      </c>
      <c r="C47" s="1" t="s">
        <v>117</v>
      </c>
      <c r="D47" s="1">
        <v>555</v>
      </c>
      <c r="E47" s="1">
        <v>60</v>
      </c>
      <c r="F47" s="108">
        <v>11</v>
      </c>
      <c r="G47" s="108">
        <v>16</v>
      </c>
      <c r="H47" s="1">
        <v>558</v>
      </c>
      <c r="I47" s="1">
        <v>85</v>
      </c>
      <c r="J47" s="108">
        <v>15</v>
      </c>
      <c r="K47" s="109" t="s">
        <v>102</v>
      </c>
      <c r="L47" s="108" t="s">
        <v>103</v>
      </c>
      <c r="M47" s="110">
        <v>5.63</v>
      </c>
      <c r="N47" s="110">
        <v>1278</v>
      </c>
      <c r="O47" s="110">
        <v>5.96</v>
      </c>
      <c r="P47" s="110">
        <v>2407</v>
      </c>
    </row>
    <row r="48" spans="1:16" ht="15" customHeight="1">
      <c r="A48" s="1" t="s">
        <v>99</v>
      </c>
      <c r="B48" s="1" t="s">
        <v>118</v>
      </c>
      <c r="C48" s="1" t="s">
        <v>119</v>
      </c>
      <c r="D48" s="1">
        <v>198</v>
      </c>
      <c r="E48" s="1">
        <v>24</v>
      </c>
      <c r="F48" s="108">
        <v>12</v>
      </c>
      <c r="G48" s="108">
        <v>17</v>
      </c>
      <c r="H48" s="1">
        <v>220</v>
      </c>
      <c r="I48" s="1">
        <v>23</v>
      </c>
      <c r="J48" s="108">
        <v>10</v>
      </c>
      <c r="K48" s="109" t="s">
        <v>102</v>
      </c>
      <c r="L48" s="108" t="s">
        <v>103</v>
      </c>
      <c r="M48" s="110">
        <v>1.87</v>
      </c>
      <c r="N48" s="110">
        <v>170</v>
      </c>
      <c r="O48" s="110">
        <v>2.21</v>
      </c>
      <c r="P48" s="110">
        <v>1119</v>
      </c>
    </row>
    <row r="49" spans="1:16" ht="15" customHeight="1">
      <c r="A49" s="1" t="s">
        <v>99</v>
      </c>
      <c r="B49" s="1" t="s">
        <v>120</v>
      </c>
      <c r="C49" s="1" t="s">
        <v>121</v>
      </c>
      <c r="D49" s="1">
        <v>134</v>
      </c>
      <c r="E49" s="1">
        <v>13</v>
      </c>
      <c r="F49" s="108">
        <v>10</v>
      </c>
      <c r="G49" s="108">
        <v>15</v>
      </c>
      <c r="H49" s="1">
        <v>155</v>
      </c>
      <c r="I49" s="1">
        <v>23</v>
      </c>
      <c r="J49" s="108">
        <v>15</v>
      </c>
      <c r="K49" s="109" t="s">
        <v>122</v>
      </c>
      <c r="L49" s="108">
        <v>20</v>
      </c>
      <c r="M49" s="110">
        <v>2.3057851239669422</v>
      </c>
      <c r="N49" s="110">
        <v>408</v>
      </c>
      <c r="O49" s="110">
        <v>2.2727272727272729</v>
      </c>
      <c r="P49" s="110">
        <v>935.29310344827582</v>
      </c>
    </row>
    <row r="50" spans="1:16" ht="15" customHeight="1">
      <c r="A50" s="1" t="s">
        <v>99</v>
      </c>
      <c r="B50" s="1" t="s">
        <v>123</v>
      </c>
      <c r="C50" s="1" t="s">
        <v>124</v>
      </c>
      <c r="D50" s="1">
        <v>481</v>
      </c>
      <c r="E50" s="1">
        <v>85</v>
      </c>
      <c r="F50" s="108">
        <v>18</v>
      </c>
      <c r="G50" s="108">
        <v>23</v>
      </c>
      <c r="H50" s="1">
        <v>471</v>
      </c>
      <c r="I50" s="1">
        <v>108</v>
      </c>
      <c r="J50" s="108">
        <v>23</v>
      </c>
      <c r="K50" s="109" t="s">
        <v>122</v>
      </c>
      <c r="L50" s="108">
        <v>28</v>
      </c>
      <c r="M50" s="110">
        <v>2.7289002557544757</v>
      </c>
      <c r="N50" s="110">
        <v>469.83658170914543</v>
      </c>
      <c r="O50" s="110">
        <v>2.8843930635838149</v>
      </c>
      <c r="P50" s="110">
        <v>1033.9625000000001</v>
      </c>
    </row>
    <row r="51" spans="1:16" ht="15" customHeight="1">
      <c r="A51" s="1" t="s">
        <v>99</v>
      </c>
      <c r="B51" s="1" t="s">
        <v>125</v>
      </c>
      <c r="C51" s="1" t="s">
        <v>126</v>
      </c>
      <c r="D51" s="1">
        <v>413</v>
      </c>
      <c r="E51" s="1">
        <v>48</v>
      </c>
      <c r="F51" s="108">
        <v>12</v>
      </c>
      <c r="G51" s="108">
        <v>17</v>
      </c>
      <c r="H51" s="1">
        <v>502</v>
      </c>
      <c r="I51" s="1">
        <v>63</v>
      </c>
      <c r="J51" s="108">
        <v>13</v>
      </c>
      <c r="K51" s="109" t="s">
        <v>102</v>
      </c>
      <c r="L51" s="108" t="s">
        <v>103</v>
      </c>
      <c r="M51" s="110">
        <v>3.6697080291970803</v>
      </c>
      <c r="N51" s="110">
        <v>641.78686493184637</v>
      </c>
      <c r="O51" s="110">
        <v>3.2626262626262625</v>
      </c>
      <c r="P51" s="110">
        <v>1317.7407407407406</v>
      </c>
    </row>
    <row r="52" spans="1:16" ht="15" customHeight="1">
      <c r="A52" s="1" t="s">
        <v>99</v>
      </c>
      <c r="B52" s="1" t="s">
        <v>127</v>
      </c>
      <c r="C52" s="1" t="s">
        <v>128</v>
      </c>
      <c r="D52" s="1">
        <v>400</v>
      </c>
      <c r="E52" s="1">
        <v>74</v>
      </c>
      <c r="F52" s="108">
        <v>19</v>
      </c>
      <c r="G52" s="108">
        <v>24</v>
      </c>
      <c r="H52" s="1">
        <v>350</v>
      </c>
      <c r="I52" s="1">
        <v>86</v>
      </c>
      <c r="J52" s="108">
        <v>25</v>
      </c>
      <c r="K52" s="109" t="s">
        <v>122</v>
      </c>
      <c r="L52" s="108">
        <v>30</v>
      </c>
      <c r="M52" s="110">
        <v>1.9581589958158996</v>
      </c>
      <c r="N52" s="110">
        <v>527.51508620689651</v>
      </c>
      <c r="O52" s="110">
        <v>2.2770270270270272</v>
      </c>
      <c r="P52" s="110">
        <v>1428.6442307692307</v>
      </c>
    </row>
    <row r="53" spans="1:16" ht="15" customHeight="1">
      <c r="A53" s="1" t="s">
        <v>99</v>
      </c>
      <c r="B53" s="1" t="s">
        <v>129</v>
      </c>
      <c r="C53" s="1" t="s">
        <v>130</v>
      </c>
      <c r="D53" s="1">
        <v>2148</v>
      </c>
      <c r="E53" s="1">
        <v>207</v>
      </c>
      <c r="F53" s="108">
        <v>10</v>
      </c>
      <c r="G53" s="108">
        <v>15</v>
      </c>
      <c r="H53" s="1">
        <v>2202</v>
      </c>
      <c r="I53" s="1">
        <v>225</v>
      </c>
      <c r="J53" s="108">
        <v>10</v>
      </c>
      <c r="K53" s="109" t="s">
        <v>102</v>
      </c>
      <c r="L53" s="108" t="s">
        <v>103</v>
      </c>
      <c r="M53" s="110">
        <v>3.2508474576271187</v>
      </c>
      <c r="N53" s="110">
        <v>596.12827904295182</v>
      </c>
      <c r="O53" s="110">
        <v>2.8914956011730206</v>
      </c>
      <c r="P53" s="110">
        <v>1216.9249011857708</v>
      </c>
    </row>
    <row r="54" spans="1:16" ht="15" customHeight="1">
      <c r="A54" s="1" t="s">
        <v>99</v>
      </c>
      <c r="B54" s="1" t="s">
        <v>131</v>
      </c>
      <c r="C54" s="1" t="s">
        <v>132</v>
      </c>
      <c r="D54" s="1">
        <v>326</v>
      </c>
      <c r="E54" s="1">
        <v>40</v>
      </c>
      <c r="F54" s="108">
        <v>12</v>
      </c>
      <c r="G54" s="108">
        <v>17</v>
      </c>
      <c r="H54" s="1">
        <v>287</v>
      </c>
      <c r="I54" s="1">
        <v>44</v>
      </c>
      <c r="J54" s="108">
        <v>15</v>
      </c>
      <c r="K54" s="109" t="s">
        <v>102</v>
      </c>
      <c r="L54" s="108" t="s">
        <v>103</v>
      </c>
      <c r="M54" s="110">
        <v>1.7514792899408285</v>
      </c>
      <c r="N54" s="110">
        <v>372.35619469026551</v>
      </c>
      <c r="O54" s="110">
        <v>2.0615384615384613</v>
      </c>
      <c r="P54" s="110">
        <v>966.24193548387098</v>
      </c>
    </row>
    <row r="55" spans="1:16" ht="15" customHeight="1">
      <c r="A55" s="1" t="s">
        <v>99</v>
      </c>
      <c r="B55" s="1" t="s">
        <v>133</v>
      </c>
      <c r="C55" s="1" t="s">
        <v>134</v>
      </c>
      <c r="D55" s="1">
        <v>463</v>
      </c>
      <c r="E55" s="1">
        <v>80</v>
      </c>
      <c r="F55" s="108">
        <v>17</v>
      </c>
      <c r="G55" s="108">
        <v>22</v>
      </c>
      <c r="H55" s="1">
        <v>501</v>
      </c>
      <c r="I55" s="1">
        <v>105</v>
      </c>
      <c r="J55" s="108">
        <v>21</v>
      </c>
      <c r="K55" s="109" t="s">
        <v>102</v>
      </c>
      <c r="L55" s="108" t="s">
        <v>103</v>
      </c>
      <c r="M55" s="110">
        <v>2.4869976359338062</v>
      </c>
      <c r="N55" s="110">
        <v>402.76027397260276</v>
      </c>
      <c r="O55" s="110">
        <v>2.3576642335766422</v>
      </c>
      <c r="P55" s="110">
        <v>945.68202764976957</v>
      </c>
    </row>
    <row r="56" spans="1:16" ht="15" customHeight="1">
      <c r="A56" s="1" t="s">
        <v>99</v>
      </c>
      <c r="B56" s="1" t="s">
        <v>135</v>
      </c>
      <c r="C56" s="1" t="s">
        <v>136</v>
      </c>
      <c r="D56" s="1">
        <v>252</v>
      </c>
      <c r="E56" s="1">
        <v>45</v>
      </c>
      <c r="F56" s="108">
        <v>18</v>
      </c>
      <c r="G56" s="108">
        <v>23</v>
      </c>
      <c r="H56" s="1">
        <v>231</v>
      </c>
      <c r="I56" s="1">
        <v>49</v>
      </c>
      <c r="J56" s="108">
        <v>21</v>
      </c>
      <c r="K56" s="109" t="s">
        <v>102</v>
      </c>
      <c r="L56" s="108" t="s">
        <v>103</v>
      </c>
      <c r="M56" s="110">
        <v>13.440740740740742</v>
      </c>
      <c r="N56" s="110">
        <v>2657.7971428571427</v>
      </c>
      <c r="O56" s="110">
        <v>17.930232558139537</v>
      </c>
      <c r="P56" s="110">
        <v>6166.4132231404956</v>
      </c>
    </row>
    <row r="57" spans="1:16" ht="15" customHeight="1">
      <c r="A57" s="1" t="s">
        <v>99</v>
      </c>
      <c r="B57" s="1" t="s">
        <v>137</v>
      </c>
      <c r="C57" s="1" t="s">
        <v>138</v>
      </c>
      <c r="D57" s="1">
        <v>747</v>
      </c>
      <c r="E57" s="1">
        <v>139</v>
      </c>
      <c r="F57" s="108">
        <v>19</v>
      </c>
      <c r="G57" s="108">
        <v>24</v>
      </c>
      <c r="H57" s="1">
        <v>909</v>
      </c>
      <c r="I57" s="1">
        <v>196</v>
      </c>
      <c r="J57" s="108">
        <v>22</v>
      </c>
      <c r="K57" s="109" t="s">
        <v>102</v>
      </c>
      <c r="L57" s="108" t="s">
        <v>103</v>
      </c>
      <c r="M57" s="110">
        <v>1.8860028860028859</v>
      </c>
      <c r="N57" s="110">
        <v>245.5691056910569</v>
      </c>
      <c r="O57" s="110">
        <v>1.8666666666666667</v>
      </c>
      <c r="P57" s="110">
        <v>595.56578947368416</v>
      </c>
    </row>
    <row r="58" spans="1:16" ht="15" customHeight="1">
      <c r="A58" s="1" t="s">
        <v>99</v>
      </c>
      <c r="B58" s="1" t="s">
        <v>139</v>
      </c>
      <c r="C58" s="1" t="s">
        <v>140</v>
      </c>
      <c r="D58" s="1">
        <v>1726</v>
      </c>
      <c r="E58" s="1">
        <v>174</v>
      </c>
      <c r="F58" s="108">
        <v>10</v>
      </c>
      <c r="G58" s="108">
        <v>15</v>
      </c>
      <c r="H58" s="1">
        <v>2067</v>
      </c>
      <c r="I58" s="1">
        <v>305</v>
      </c>
      <c r="J58" s="108">
        <v>15</v>
      </c>
      <c r="K58" s="109" t="s">
        <v>122</v>
      </c>
      <c r="L58" s="108">
        <v>20</v>
      </c>
      <c r="M58" s="110">
        <v>3.92</v>
      </c>
      <c r="N58" s="110">
        <v>819.12487804878049</v>
      </c>
      <c r="O58" s="110">
        <v>3.73</v>
      </c>
      <c r="P58" s="110">
        <v>1780.6272493573265</v>
      </c>
    </row>
    <row r="59" spans="1:16" ht="15" customHeight="1">
      <c r="A59" s="1" t="s">
        <v>99</v>
      </c>
      <c r="B59" s="1" t="s">
        <v>141</v>
      </c>
      <c r="C59" s="1" t="s">
        <v>142</v>
      </c>
      <c r="D59" s="1">
        <v>173</v>
      </c>
      <c r="E59" s="1">
        <v>17</v>
      </c>
      <c r="F59" s="108">
        <v>10</v>
      </c>
      <c r="G59" s="108">
        <v>15</v>
      </c>
      <c r="H59" s="1">
        <v>176</v>
      </c>
      <c r="I59" s="1">
        <v>23</v>
      </c>
      <c r="J59" s="108">
        <v>13</v>
      </c>
      <c r="K59" s="109" t="s">
        <v>102</v>
      </c>
      <c r="L59" s="108" t="s">
        <v>103</v>
      </c>
      <c r="M59" s="110">
        <v>2.605839416058394</v>
      </c>
      <c r="N59" s="110">
        <v>609.64230769230767</v>
      </c>
      <c r="O59" s="110">
        <v>3.681159420289855</v>
      </c>
      <c r="P59" s="110">
        <v>1634.2</v>
      </c>
    </row>
    <row r="60" spans="1:16" ht="15" customHeight="1">
      <c r="A60" s="1" t="s">
        <v>99</v>
      </c>
      <c r="B60" s="1" t="s">
        <v>143</v>
      </c>
      <c r="C60" s="1" t="s">
        <v>144</v>
      </c>
      <c r="D60" s="1">
        <v>511</v>
      </c>
      <c r="E60" s="1">
        <v>62</v>
      </c>
      <c r="F60" s="108">
        <v>12</v>
      </c>
      <c r="G60" s="108">
        <v>17</v>
      </c>
      <c r="H60" s="1">
        <v>592</v>
      </c>
      <c r="I60" s="1">
        <v>117</v>
      </c>
      <c r="J60" s="108">
        <v>20</v>
      </c>
      <c r="K60" s="109" t="s">
        <v>122</v>
      </c>
      <c r="L60" s="108">
        <v>25</v>
      </c>
      <c r="M60" s="110">
        <v>2.4196185286103544</v>
      </c>
      <c r="N60" s="110">
        <v>560.19217491369386</v>
      </c>
      <c r="O60" s="110">
        <v>2.4869565217391303</v>
      </c>
      <c r="P60" s="110">
        <v>1594.5086956521739</v>
      </c>
    </row>
    <row r="61" spans="1:16" ht="15" customHeight="1">
      <c r="A61" s="1" t="s">
        <v>99</v>
      </c>
      <c r="B61" s="1" t="s">
        <v>145</v>
      </c>
      <c r="C61" s="1" t="s">
        <v>146</v>
      </c>
      <c r="D61" s="1">
        <v>563</v>
      </c>
      <c r="E61" s="1">
        <v>108</v>
      </c>
      <c r="F61" s="108">
        <v>19</v>
      </c>
      <c r="G61" s="108">
        <v>24</v>
      </c>
      <c r="H61" s="1">
        <v>714</v>
      </c>
      <c r="I61" s="1">
        <v>168</v>
      </c>
      <c r="J61" s="108">
        <v>24</v>
      </c>
      <c r="K61" s="109" t="s">
        <v>122</v>
      </c>
      <c r="L61" s="108">
        <v>29</v>
      </c>
      <c r="M61" s="110">
        <v>2.7150635208711433</v>
      </c>
      <c r="N61" s="110">
        <v>504.15884115884114</v>
      </c>
      <c r="O61" s="110">
        <v>3.23828125</v>
      </c>
      <c r="P61" s="110">
        <v>1503.7345844504021</v>
      </c>
    </row>
    <row r="62" spans="1:16" ht="15" customHeight="1">
      <c r="A62" s="1" t="s">
        <v>99</v>
      </c>
      <c r="B62" s="1" t="s">
        <v>147</v>
      </c>
      <c r="C62" s="1" t="s">
        <v>148</v>
      </c>
      <c r="D62" s="1">
        <v>271</v>
      </c>
      <c r="E62" s="1">
        <v>49</v>
      </c>
      <c r="F62" s="108">
        <v>18</v>
      </c>
      <c r="G62" s="108">
        <v>23</v>
      </c>
      <c r="H62" s="1">
        <v>3026</v>
      </c>
      <c r="I62" s="1">
        <v>556</v>
      </c>
      <c r="J62" s="108">
        <v>18</v>
      </c>
      <c r="K62" s="109" t="s">
        <v>102</v>
      </c>
      <c r="L62" s="108" t="s">
        <v>103</v>
      </c>
      <c r="M62" s="110">
        <v>2.1973684210526314</v>
      </c>
      <c r="N62" s="110">
        <v>452.79668049792531</v>
      </c>
      <c r="O62" s="110">
        <v>2.84375</v>
      </c>
      <c r="P62" s="110">
        <v>1166.2556818181818</v>
      </c>
    </row>
    <row r="63" spans="1:16" ht="15" customHeight="1">
      <c r="A63" s="1" t="s">
        <v>99</v>
      </c>
      <c r="B63" s="1" t="s">
        <v>149</v>
      </c>
      <c r="C63" s="1" t="s">
        <v>150</v>
      </c>
      <c r="D63" s="1">
        <v>2626</v>
      </c>
      <c r="E63" s="1">
        <v>392</v>
      </c>
      <c r="F63" s="108">
        <v>15</v>
      </c>
      <c r="G63" s="108">
        <v>20</v>
      </c>
      <c r="H63" s="1">
        <v>330</v>
      </c>
      <c r="I63" s="1">
        <v>60</v>
      </c>
      <c r="J63" s="108">
        <v>18</v>
      </c>
      <c r="K63" s="109" t="s">
        <v>102</v>
      </c>
      <c r="L63" s="108" t="s">
        <v>103</v>
      </c>
      <c r="M63" s="110">
        <v>6.161272004542873</v>
      </c>
      <c r="N63" s="110">
        <v>2397.3624393624395</v>
      </c>
      <c r="O63" s="110">
        <v>4.6423902894491134</v>
      </c>
      <c r="P63" s="110">
        <v>3159.951360263809</v>
      </c>
    </row>
    <row r="64" spans="1:16" ht="15" customHeight="1">
      <c r="A64" s="1" t="s">
        <v>99</v>
      </c>
      <c r="B64" s="1" t="s">
        <v>151</v>
      </c>
      <c r="C64" s="1" t="s">
        <v>152</v>
      </c>
      <c r="D64" s="1">
        <v>258</v>
      </c>
      <c r="E64" s="1">
        <v>28</v>
      </c>
      <c r="F64" s="108">
        <v>11</v>
      </c>
      <c r="G64" s="108">
        <v>16</v>
      </c>
      <c r="H64" s="1">
        <v>944</v>
      </c>
      <c r="I64" s="1">
        <v>122</v>
      </c>
      <c r="J64" s="108">
        <v>13</v>
      </c>
      <c r="K64" s="109" t="s">
        <v>102</v>
      </c>
      <c r="L64" s="108" t="s">
        <v>103</v>
      </c>
      <c r="M64" s="110">
        <v>1.886255924170616</v>
      </c>
      <c r="N64" s="110">
        <v>313.901185770751</v>
      </c>
      <c r="O64" s="110">
        <v>1.9750000000000001</v>
      </c>
      <c r="P64" s="110">
        <v>949.13333333333333</v>
      </c>
    </row>
    <row r="65" spans="1:17" ht="15" customHeight="1">
      <c r="A65" s="1" t="s">
        <v>99</v>
      </c>
      <c r="B65" s="1" t="s">
        <v>153</v>
      </c>
      <c r="C65" s="1" t="s">
        <v>154</v>
      </c>
      <c r="D65" s="1">
        <v>1029</v>
      </c>
      <c r="E65" s="1">
        <v>106</v>
      </c>
      <c r="F65" s="108">
        <v>10</v>
      </c>
      <c r="G65" s="108">
        <v>15</v>
      </c>
      <c r="H65" s="1">
        <v>358</v>
      </c>
      <c r="I65" s="1">
        <v>57</v>
      </c>
      <c r="J65" s="108">
        <v>16</v>
      </c>
      <c r="K65" s="109" t="s">
        <v>122</v>
      </c>
      <c r="L65" s="108">
        <v>21</v>
      </c>
      <c r="M65" s="110">
        <v>2.4375</v>
      </c>
      <c r="N65" s="110">
        <v>535.61668839634945</v>
      </c>
      <c r="O65" s="110">
        <v>2.8312499999999998</v>
      </c>
      <c r="P65" s="110">
        <v>1015.6558704453441</v>
      </c>
    </row>
    <row r="66" spans="1:17" ht="15" customHeight="1">
      <c r="A66" s="1" t="s">
        <v>99</v>
      </c>
      <c r="B66" s="1" t="s">
        <v>155</v>
      </c>
      <c r="C66" s="1" t="s">
        <v>156</v>
      </c>
      <c r="D66" s="1">
        <v>396</v>
      </c>
      <c r="E66" s="1">
        <v>64</v>
      </c>
      <c r="F66" s="108">
        <v>16</v>
      </c>
      <c r="G66" s="108">
        <v>21</v>
      </c>
      <c r="H66" s="1">
        <v>1024</v>
      </c>
      <c r="I66" s="1">
        <v>177</v>
      </c>
      <c r="J66" s="108">
        <v>17</v>
      </c>
      <c r="K66" s="109" t="s">
        <v>102</v>
      </c>
      <c r="L66" s="108" t="s">
        <v>103</v>
      </c>
      <c r="M66" s="110">
        <v>1.9890510948905109</v>
      </c>
      <c r="N66" s="110">
        <v>583.31331168831173</v>
      </c>
      <c r="O66" s="110">
        <v>1.703125</v>
      </c>
      <c r="P66" s="110">
        <v>923.32173913043482</v>
      </c>
    </row>
    <row r="67" spans="1:17" ht="15" customHeight="1">
      <c r="A67" s="1" t="s">
        <v>99</v>
      </c>
      <c r="B67" s="1" t="s">
        <v>157</v>
      </c>
      <c r="C67" s="1" t="s">
        <v>158</v>
      </c>
      <c r="D67" s="1">
        <v>937</v>
      </c>
      <c r="E67" s="1">
        <v>153</v>
      </c>
      <c r="F67" s="108">
        <v>16</v>
      </c>
      <c r="G67" s="108">
        <v>21</v>
      </c>
      <c r="H67" s="1">
        <v>1055</v>
      </c>
      <c r="I67" s="1">
        <v>179</v>
      </c>
      <c r="J67" s="108">
        <v>17</v>
      </c>
      <c r="K67" s="109" t="s">
        <v>102</v>
      </c>
      <c r="L67" s="108" t="s">
        <v>103</v>
      </c>
      <c r="M67" s="110">
        <v>1.9124820659971307</v>
      </c>
      <c r="N67" s="110">
        <v>250.47585318737927</v>
      </c>
      <c r="O67" s="110">
        <v>2.0618556701030926</v>
      </c>
      <c r="P67" s="110">
        <v>566.88022284122565</v>
      </c>
    </row>
    <row r="68" spans="1:17" ht="15" customHeight="1">
      <c r="A68" s="1" t="s">
        <v>99</v>
      </c>
      <c r="B68" s="1" t="s">
        <v>159</v>
      </c>
      <c r="C68" s="1" t="s">
        <v>160</v>
      </c>
      <c r="D68" s="1">
        <v>1012</v>
      </c>
      <c r="E68" s="1">
        <v>153</v>
      </c>
      <c r="F68" s="108">
        <v>15</v>
      </c>
      <c r="G68" s="108">
        <v>20</v>
      </c>
      <c r="H68" s="1">
        <v>2517</v>
      </c>
      <c r="I68" s="1">
        <v>175</v>
      </c>
      <c r="J68" s="108">
        <v>7</v>
      </c>
      <c r="K68" s="109" t="s">
        <v>102</v>
      </c>
      <c r="L68" s="108" t="s">
        <v>103</v>
      </c>
      <c r="M68" s="110">
        <v>2.0108991825613081</v>
      </c>
      <c r="N68" s="110">
        <v>274.3477991320521</v>
      </c>
      <c r="O68" s="110">
        <v>2.2366071428571428</v>
      </c>
      <c r="P68" s="110">
        <v>721.15135135135131</v>
      </c>
    </row>
    <row r="69" spans="1:17" ht="15" customHeight="1">
      <c r="A69" s="1" t="s">
        <v>99</v>
      </c>
      <c r="B69" s="1" t="s">
        <v>161</v>
      </c>
      <c r="C69" s="1" t="s">
        <v>162</v>
      </c>
      <c r="D69" s="1">
        <v>2280</v>
      </c>
      <c r="E69" s="1">
        <v>287</v>
      </c>
      <c r="F69" s="108">
        <v>13</v>
      </c>
      <c r="G69" s="108">
        <v>18</v>
      </c>
      <c r="H69" s="1">
        <v>1520</v>
      </c>
      <c r="I69" s="1">
        <v>380</v>
      </c>
      <c r="J69" s="108">
        <v>25</v>
      </c>
      <c r="K69" s="109" t="s">
        <v>122</v>
      </c>
      <c r="L69" s="108">
        <v>30</v>
      </c>
      <c r="M69" s="110">
        <v>2.0247349823321557</v>
      </c>
      <c r="N69" s="110">
        <v>294.37311099531007</v>
      </c>
      <c r="O69" s="110">
        <v>1.9471032745591939</v>
      </c>
      <c r="P69" s="110">
        <v>582.846256684492</v>
      </c>
    </row>
    <row r="70" spans="1:17" ht="15" customHeight="1">
      <c r="A70" s="1" t="s">
        <v>163</v>
      </c>
      <c r="B70" s="22" t="s">
        <v>164</v>
      </c>
      <c r="C70" s="42" t="s">
        <v>165</v>
      </c>
      <c r="D70" s="17">
        <v>293</v>
      </c>
      <c r="E70" s="17">
        <v>164</v>
      </c>
      <c r="F70" s="16">
        <v>56</v>
      </c>
      <c r="G70" s="16">
        <v>64</v>
      </c>
      <c r="H70" s="17"/>
      <c r="I70" s="17"/>
      <c r="J70" s="18" t="s">
        <v>166</v>
      </c>
      <c r="K70" s="19" t="s">
        <v>166</v>
      </c>
      <c r="L70" s="20" t="s">
        <v>103</v>
      </c>
      <c r="M70" s="23"/>
      <c r="N70" s="23"/>
      <c r="O70" s="17"/>
      <c r="P70" s="17"/>
      <c r="Q70" s="17" t="s">
        <v>167</v>
      </c>
    </row>
    <row r="71" spans="1:17" ht="15" customHeight="1">
      <c r="A71" s="1" t="s">
        <v>168</v>
      </c>
      <c r="B71" s="44" t="s">
        <v>169</v>
      </c>
      <c r="C71" s="44" t="s">
        <v>170</v>
      </c>
      <c r="D71" s="44">
        <v>150</v>
      </c>
      <c r="E71" s="44">
        <v>36</v>
      </c>
      <c r="F71" s="45">
        <v>24</v>
      </c>
      <c r="G71" s="45">
        <v>29</v>
      </c>
      <c r="H71" s="46">
        <v>123</v>
      </c>
      <c r="I71" s="46">
        <v>19</v>
      </c>
      <c r="J71" s="47">
        <v>15</v>
      </c>
      <c r="K71" s="48" t="s">
        <v>102</v>
      </c>
      <c r="L71" s="47" t="s">
        <v>103</v>
      </c>
      <c r="M71" s="46">
        <v>3.7</v>
      </c>
      <c r="N71" s="46">
        <v>530</v>
      </c>
      <c r="O71" s="46">
        <v>7.1</v>
      </c>
      <c r="P71" s="46">
        <v>759</v>
      </c>
      <c r="Q71" s="46"/>
    </row>
    <row r="72" spans="1:17" ht="15" customHeight="1">
      <c r="A72" s="1" t="s">
        <v>168</v>
      </c>
      <c r="B72" s="44" t="s">
        <v>171</v>
      </c>
      <c r="C72" s="44" t="s">
        <v>172</v>
      </c>
      <c r="D72" s="44">
        <v>97</v>
      </c>
      <c r="E72" s="44">
        <v>22</v>
      </c>
      <c r="F72" s="45">
        <v>23</v>
      </c>
      <c r="G72" s="45">
        <v>28</v>
      </c>
      <c r="H72" s="46">
        <v>115</v>
      </c>
      <c r="I72" s="46">
        <v>12</v>
      </c>
      <c r="J72" s="47">
        <v>10</v>
      </c>
      <c r="K72" s="48" t="s">
        <v>102</v>
      </c>
      <c r="L72" s="47" t="s">
        <v>103</v>
      </c>
      <c r="M72" s="46">
        <v>1.8</v>
      </c>
      <c r="N72" s="46">
        <v>154</v>
      </c>
      <c r="O72" s="46">
        <v>3.1</v>
      </c>
      <c r="P72" s="46">
        <v>164</v>
      </c>
      <c r="Q72" s="46"/>
    </row>
    <row r="73" spans="1:17" ht="15" customHeight="1">
      <c r="A73" s="1" t="s">
        <v>168</v>
      </c>
      <c r="B73" s="44" t="s">
        <v>173</v>
      </c>
      <c r="C73" s="44" t="s">
        <v>174</v>
      </c>
      <c r="D73" s="44">
        <v>63</v>
      </c>
      <c r="E73" s="44">
        <v>13</v>
      </c>
      <c r="F73" s="45">
        <v>21</v>
      </c>
      <c r="G73" s="45">
        <v>26</v>
      </c>
      <c r="H73" s="46">
        <v>89</v>
      </c>
      <c r="I73" s="46">
        <v>13</v>
      </c>
      <c r="J73" s="47">
        <v>15</v>
      </c>
      <c r="K73" s="48" t="s">
        <v>102</v>
      </c>
      <c r="L73" s="47" t="s">
        <v>103</v>
      </c>
      <c r="M73" s="46">
        <v>1.6</v>
      </c>
      <c r="N73" s="46">
        <v>261</v>
      </c>
      <c r="O73" s="46">
        <v>4.7</v>
      </c>
      <c r="P73" s="46">
        <v>378</v>
      </c>
      <c r="Q73" s="46"/>
    </row>
    <row r="74" spans="1:17" ht="15" customHeight="1">
      <c r="A74" s="1" t="s">
        <v>168</v>
      </c>
      <c r="B74" s="44" t="s">
        <v>175</v>
      </c>
      <c r="C74" s="44" t="s">
        <v>176</v>
      </c>
      <c r="D74" s="44">
        <v>27</v>
      </c>
      <c r="E74" s="44">
        <v>5</v>
      </c>
      <c r="F74" s="45">
        <v>19</v>
      </c>
      <c r="G74" s="45">
        <v>24</v>
      </c>
      <c r="H74" s="46">
        <v>27</v>
      </c>
      <c r="I74" s="46">
        <v>5</v>
      </c>
      <c r="J74" s="47">
        <v>19</v>
      </c>
      <c r="K74" s="48" t="s">
        <v>102</v>
      </c>
      <c r="L74" s="47" t="s">
        <v>103</v>
      </c>
      <c r="M74" s="46">
        <v>6.5</v>
      </c>
      <c r="N74" s="46">
        <v>274</v>
      </c>
      <c r="O74" s="46">
        <v>1</v>
      </c>
      <c r="P74" s="46">
        <v>216</v>
      </c>
      <c r="Q74" s="46"/>
    </row>
    <row r="75" spans="1:17" ht="15" customHeight="1">
      <c r="A75" s="1" t="s">
        <v>168</v>
      </c>
      <c r="B75" s="44" t="s">
        <v>177</v>
      </c>
      <c r="C75" s="44" t="s">
        <v>178</v>
      </c>
      <c r="D75" s="44">
        <v>22</v>
      </c>
      <c r="E75" s="44">
        <v>4</v>
      </c>
      <c r="F75" s="45">
        <v>18</v>
      </c>
      <c r="G75" s="45">
        <v>23</v>
      </c>
      <c r="H75" s="46">
        <v>4</v>
      </c>
      <c r="I75" s="46">
        <v>0</v>
      </c>
      <c r="J75" s="47">
        <v>0</v>
      </c>
      <c r="K75" s="48" t="s">
        <v>102</v>
      </c>
      <c r="L75" s="47" t="s">
        <v>103</v>
      </c>
      <c r="M75" s="46">
        <v>1</v>
      </c>
      <c r="N75" s="46">
        <v>20</v>
      </c>
      <c r="O75" s="46">
        <v>0</v>
      </c>
      <c r="P75" s="46">
        <v>0</v>
      </c>
      <c r="Q75" s="46"/>
    </row>
    <row r="76" spans="1:17" ht="15" customHeight="1">
      <c r="A76" s="1" t="s">
        <v>168</v>
      </c>
      <c r="B76" s="44" t="s">
        <v>179</v>
      </c>
      <c r="C76" s="44" t="s">
        <v>180</v>
      </c>
      <c r="D76" s="44">
        <v>14</v>
      </c>
      <c r="E76" s="44">
        <v>2</v>
      </c>
      <c r="F76" s="45">
        <v>14</v>
      </c>
      <c r="G76" s="45">
        <v>19</v>
      </c>
      <c r="H76" s="46">
        <v>40</v>
      </c>
      <c r="I76" s="46">
        <v>4</v>
      </c>
      <c r="J76" s="47">
        <v>10</v>
      </c>
      <c r="K76" s="48" t="s">
        <v>102</v>
      </c>
      <c r="L76" s="47" t="s">
        <v>103</v>
      </c>
      <c r="M76" s="46">
        <v>1</v>
      </c>
      <c r="N76" s="46">
        <v>24</v>
      </c>
      <c r="O76" s="46">
        <v>1</v>
      </c>
      <c r="P76" s="46">
        <v>148</v>
      </c>
      <c r="Q76" s="46"/>
    </row>
    <row r="77" spans="1:17" ht="15" customHeight="1">
      <c r="A77" s="1" t="s">
        <v>168</v>
      </c>
      <c r="B77" s="44" t="s">
        <v>181</v>
      </c>
      <c r="C77" s="44" t="s">
        <v>182</v>
      </c>
      <c r="D77" s="44">
        <v>52</v>
      </c>
      <c r="E77" s="44">
        <v>6</v>
      </c>
      <c r="F77" s="45">
        <v>12</v>
      </c>
      <c r="G77" s="45">
        <v>17</v>
      </c>
      <c r="H77" s="46">
        <v>59</v>
      </c>
      <c r="I77" s="46">
        <v>5</v>
      </c>
      <c r="J77" s="47">
        <v>8</v>
      </c>
      <c r="K77" s="48" t="s">
        <v>102</v>
      </c>
      <c r="L77" s="47" t="s">
        <v>103</v>
      </c>
      <c r="M77" s="46">
        <v>1.5</v>
      </c>
      <c r="N77" s="46">
        <v>58</v>
      </c>
      <c r="O77" s="46">
        <v>1</v>
      </c>
      <c r="P77" s="46">
        <v>144</v>
      </c>
      <c r="Q77" s="46"/>
    </row>
    <row r="78" spans="1:17" ht="15" customHeight="1">
      <c r="A78" s="1" t="s">
        <v>168</v>
      </c>
      <c r="B78" s="44" t="s">
        <v>183</v>
      </c>
      <c r="C78" s="44" t="s">
        <v>184</v>
      </c>
      <c r="D78" s="44">
        <v>58</v>
      </c>
      <c r="E78" s="44">
        <v>13</v>
      </c>
      <c r="F78" s="45">
        <v>22</v>
      </c>
      <c r="G78" s="45">
        <v>27</v>
      </c>
      <c r="H78" s="46">
        <v>54</v>
      </c>
      <c r="I78" s="46">
        <v>9</v>
      </c>
      <c r="J78" s="47">
        <v>17</v>
      </c>
      <c r="K78" s="48" t="s">
        <v>102</v>
      </c>
      <c r="L78" s="47" t="s">
        <v>103</v>
      </c>
      <c r="M78" s="46">
        <v>2.5</v>
      </c>
      <c r="N78" s="46">
        <v>345</v>
      </c>
      <c r="O78" s="46">
        <v>2.2999999999999998</v>
      </c>
      <c r="P78" s="46">
        <v>319</v>
      </c>
      <c r="Q78" s="46"/>
    </row>
    <row r="79" spans="1:17" ht="15" customHeight="1">
      <c r="A79" s="1" t="s">
        <v>168</v>
      </c>
      <c r="B79" s="44" t="s">
        <v>185</v>
      </c>
      <c r="C79" s="44" t="s">
        <v>186</v>
      </c>
      <c r="D79" s="44">
        <v>21</v>
      </c>
      <c r="E79" s="44">
        <v>4</v>
      </c>
      <c r="F79" s="45">
        <v>19</v>
      </c>
      <c r="G79" s="45">
        <v>24</v>
      </c>
      <c r="H79" s="46">
        <v>26</v>
      </c>
      <c r="I79" s="46">
        <v>3</v>
      </c>
      <c r="J79" s="47">
        <v>12</v>
      </c>
      <c r="K79" s="48" t="s">
        <v>102</v>
      </c>
      <c r="L79" s="47" t="s">
        <v>103</v>
      </c>
      <c r="M79" s="46">
        <v>1.8</v>
      </c>
      <c r="N79" s="46">
        <v>230</v>
      </c>
      <c r="O79" s="46">
        <v>2</v>
      </c>
      <c r="P79" s="46">
        <v>235</v>
      </c>
      <c r="Q79" s="46"/>
    </row>
    <row r="80" spans="1:17" ht="15" customHeight="1">
      <c r="A80" s="1" t="s">
        <v>168</v>
      </c>
      <c r="B80" s="44" t="s">
        <v>187</v>
      </c>
      <c r="C80" s="44" t="s">
        <v>188</v>
      </c>
      <c r="D80" s="44">
        <v>95</v>
      </c>
      <c r="E80" s="44">
        <v>12</v>
      </c>
      <c r="F80" s="45">
        <v>13</v>
      </c>
      <c r="G80" s="45">
        <v>18</v>
      </c>
      <c r="H80" s="46">
        <v>118</v>
      </c>
      <c r="I80" s="46">
        <v>10</v>
      </c>
      <c r="J80" s="47">
        <v>8</v>
      </c>
      <c r="K80" s="48" t="s">
        <v>102</v>
      </c>
      <c r="L80" s="47" t="s">
        <v>103</v>
      </c>
      <c r="M80" s="46">
        <v>1.6</v>
      </c>
      <c r="N80" s="46">
        <v>111</v>
      </c>
      <c r="O80" s="46">
        <v>2</v>
      </c>
      <c r="P80" s="46">
        <v>222</v>
      </c>
      <c r="Q80" s="46"/>
    </row>
    <row r="81" spans="1:17" ht="15" customHeight="1">
      <c r="A81" s="1" t="s">
        <v>168</v>
      </c>
      <c r="B81" s="44" t="s">
        <v>189</v>
      </c>
      <c r="C81" s="44" t="s">
        <v>190</v>
      </c>
      <c r="D81" s="44">
        <v>207</v>
      </c>
      <c r="E81" s="44">
        <v>25</v>
      </c>
      <c r="F81" s="45">
        <v>12</v>
      </c>
      <c r="G81" s="45">
        <v>17</v>
      </c>
      <c r="H81" s="46">
        <v>144</v>
      </c>
      <c r="I81" s="46">
        <v>12</v>
      </c>
      <c r="J81" s="47">
        <v>8</v>
      </c>
      <c r="K81" s="48" t="s">
        <v>102</v>
      </c>
      <c r="L81" s="47" t="s">
        <v>103</v>
      </c>
      <c r="M81" s="46">
        <v>1.8</v>
      </c>
      <c r="N81" s="46">
        <v>154</v>
      </c>
      <c r="O81" s="46">
        <v>2</v>
      </c>
      <c r="P81" s="46">
        <v>2462</v>
      </c>
      <c r="Q81" s="46"/>
    </row>
    <row r="82" spans="1:17" ht="15" customHeight="1">
      <c r="A82" s="1" t="s">
        <v>168</v>
      </c>
      <c r="B82" s="44" t="s">
        <v>191</v>
      </c>
      <c r="C82" s="44" t="s">
        <v>192</v>
      </c>
      <c r="D82" s="44">
        <v>72</v>
      </c>
      <c r="E82" s="44">
        <v>12</v>
      </c>
      <c r="F82" s="45">
        <v>17</v>
      </c>
      <c r="G82" s="45">
        <v>22</v>
      </c>
      <c r="H82" s="46">
        <v>95</v>
      </c>
      <c r="I82" s="46">
        <v>11</v>
      </c>
      <c r="J82" s="47">
        <v>12</v>
      </c>
      <c r="K82" s="48" t="s">
        <v>102</v>
      </c>
      <c r="L82" s="47" t="s">
        <v>103</v>
      </c>
      <c r="M82" s="46">
        <v>4.9000000000000004</v>
      </c>
      <c r="N82" s="46">
        <v>735</v>
      </c>
      <c r="O82" s="46">
        <v>4.5999999999999996</v>
      </c>
      <c r="P82" s="46">
        <v>1044</v>
      </c>
      <c r="Q82" s="46"/>
    </row>
    <row r="83" spans="1:17" ht="15" customHeight="1">
      <c r="A83" s="1" t="s">
        <v>168</v>
      </c>
      <c r="B83" s="44" t="s">
        <v>193</v>
      </c>
      <c r="C83" s="44" t="s">
        <v>194</v>
      </c>
      <c r="D83" s="44">
        <v>64</v>
      </c>
      <c r="E83" s="44">
        <v>11</v>
      </c>
      <c r="F83" s="45">
        <v>17</v>
      </c>
      <c r="G83" s="45">
        <v>22</v>
      </c>
      <c r="H83" s="46">
        <v>81</v>
      </c>
      <c r="I83" s="46">
        <v>10</v>
      </c>
      <c r="J83" s="47">
        <v>12</v>
      </c>
      <c r="K83" s="48" t="s">
        <v>102</v>
      </c>
      <c r="L83" s="47" t="s">
        <v>103</v>
      </c>
      <c r="M83" s="46">
        <v>1.5</v>
      </c>
      <c r="N83" s="46">
        <v>131</v>
      </c>
      <c r="O83" s="46">
        <v>1.9</v>
      </c>
      <c r="P83" s="46">
        <v>182</v>
      </c>
      <c r="Q83" s="46"/>
    </row>
    <row r="84" spans="1:17" ht="15" customHeight="1">
      <c r="A84" s="1" t="s">
        <v>168</v>
      </c>
      <c r="B84" s="44" t="s">
        <v>195</v>
      </c>
      <c r="C84" s="44" t="s">
        <v>196</v>
      </c>
      <c r="D84" s="44">
        <v>39</v>
      </c>
      <c r="E84" s="44">
        <v>4</v>
      </c>
      <c r="F84" s="45">
        <v>10</v>
      </c>
      <c r="G84" s="45">
        <v>15</v>
      </c>
      <c r="H84" s="46">
        <v>29</v>
      </c>
      <c r="I84" s="46">
        <v>1</v>
      </c>
      <c r="J84" s="47">
        <v>3</v>
      </c>
      <c r="K84" s="48" t="s">
        <v>102</v>
      </c>
      <c r="L84" s="47" t="s">
        <v>103</v>
      </c>
      <c r="M84" s="46">
        <v>1.1000000000000001</v>
      </c>
      <c r="N84" s="46">
        <v>69</v>
      </c>
      <c r="O84" s="46">
        <v>0</v>
      </c>
      <c r="P84" s="46">
        <v>56</v>
      </c>
      <c r="Q84" s="46"/>
    </row>
    <row r="85" spans="1:17" ht="15" customHeight="1">
      <c r="A85" s="1" t="s">
        <v>168</v>
      </c>
      <c r="B85" s="44" t="s">
        <v>197</v>
      </c>
      <c r="C85" s="44" t="s">
        <v>198</v>
      </c>
      <c r="D85" s="44">
        <v>132</v>
      </c>
      <c r="E85" s="44">
        <v>25</v>
      </c>
      <c r="F85" s="45">
        <v>19</v>
      </c>
      <c r="G85" s="45">
        <v>24</v>
      </c>
      <c r="H85" s="46">
        <v>110</v>
      </c>
      <c r="I85" s="46">
        <v>9</v>
      </c>
      <c r="J85" s="47">
        <v>8</v>
      </c>
      <c r="K85" s="48" t="s">
        <v>102</v>
      </c>
      <c r="L85" s="47" t="s">
        <v>103</v>
      </c>
      <c r="M85" s="46">
        <v>5.5</v>
      </c>
      <c r="N85" s="46">
        <v>666</v>
      </c>
      <c r="O85" s="46">
        <v>4.3</v>
      </c>
      <c r="P85" s="46">
        <v>823</v>
      </c>
      <c r="Q85" s="46"/>
    </row>
    <row r="86" spans="1:17" ht="15" customHeight="1">
      <c r="A86" s="1" t="s">
        <v>168</v>
      </c>
      <c r="B86" s="44" t="s">
        <v>199</v>
      </c>
      <c r="C86" s="44" t="s">
        <v>200</v>
      </c>
      <c r="D86" s="44">
        <v>128</v>
      </c>
      <c r="E86" s="44">
        <v>27</v>
      </c>
      <c r="F86" s="45">
        <v>21</v>
      </c>
      <c r="G86" s="45">
        <v>26</v>
      </c>
      <c r="H86" s="46">
        <v>150</v>
      </c>
      <c r="I86" s="46">
        <v>20</v>
      </c>
      <c r="J86" s="47">
        <v>13</v>
      </c>
      <c r="K86" s="48" t="s">
        <v>102</v>
      </c>
      <c r="L86" s="47" t="s">
        <v>103</v>
      </c>
      <c r="M86" s="46">
        <v>2.4</v>
      </c>
      <c r="N86" s="46">
        <v>142</v>
      </c>
      <c r="O86" s="46">
        <v>3.2</v>
      </c>
      <c r="P86" s="46">
        <v>228</v>
      </c>
      <c r="Q86" s="46"/>
    </row>
    <row r="87" spans="1:17" ht="15" customHeight="1">
      <c r="A87" s="1" t="s">
        <v>168</v>
      </c>
      <c r="B87" s="44" t="s">
        <v>201</v>
      </c>
      <c r="C87" s="44" t="s">
        <v>202</v>
      </c>
      <c r="D87" s="44">
        <v>75</v>
      </c>
      <c r="E87" s="44">
        <v>21</v>
      </c>
      <c r="F87" s="45">
        <v>28</v>
      </c>
      <c r="G87" s="45">
        <v>33</v>
      </c>
      <c r="H87" s="46">
        <v>66</v>
      </c>
      <c r="I87" s="46">
        <v>5</v>
      </c>
      <c r="J87" s="47">
        <v>8</v>
      </c>
      <c r="K87" s="48" t="s">
        <v>102</v>
      </c>
      <c r="L87" s="47" t="s">
        <v>103</v>
      </c>
      <c r="M87" s="46">
        <v>1.8</v>
      </c>
      <c r="N87" s="46">
        <v>59</v>
      </c>
      <c r="O87" s="46">
        <v>2</v>
      </c>
      <c r="P87" s="46">
        <v>126</v>
      </c>
      <c r="Q87" s="46"/>
    </row>
    <row r="88" spans="1:17" ht="15" customHeight="1">
      <c r="A88" s="1" t="s">
        <v>168</v>
      </c>
      <c r="B88" s="44" t="s">
        <v>203</v>
      </c>
      <c r="C88" s="44" t="s">
        <v>204</v>
      </c>
      <c r="D88" s="44">
        <v>144</v>
      </c>
      <c r="E88" s="44">
        <v>16</v>
      </c>
      <c r="F88" s="45">
        <v>11</v>
      </c>
      <c r="G88" s="45">
        <v>16</v>
      </c>
      <c r="H88" s="46">
        <v>179</v>
      </c>
      <c r="I88" s="46">
        <v>9</v>
      </c>
      <c r="J88" s="47">
        <v>5</v>
      </c>
      <c r="K88" s="48" t="s">
        <v>102</v>
      </c>
      <c r="L88" s="47" t="s">
        <v>103</v>
      </c>
      <c r="M88" s="46">
        <v>2.1</v>
      </c>
      <c r="N88" s="46">
        <v>54</v>
      </c>
      <c r="O88" s="46">
        <v>14</v>
      </c>
      <c r="P88" s="46">
        <v>816</v>
      </c>
      <c r="Q88" s="46"/>
    </row>
    <row r="89" spans="1:17" ht="15" customHeight="1">
      <c r="A89" s="1" t="s">
        <v>168</v>
      </c>
      <c r="B89" s="44" t="s">
        <v>205</v>
      </c>
      <c r="C89" s="44" t="s">
        <v>206</v>
      </c>
      <c r="D89" s="44">
        <v>65</v>
      </c>
      <c r="E89" s="44">
        <v>7</v>
      </c>
      <c r="F89" s="45">
        <v>11</v>
      </c>
      <c r="G89" s="45">
        <v>16</v>
      </c>
      <c r="H89" s="46">
        <v>84</v>
      </c>
      <c r="I89" s="46">
        <v>3</v>
      </c>
      <c r="J89" s="47">
        <v>4</v>
      </c>
      <c r="K89" s="48" t="s">
        <v>102</v>
      </c>
      <c r="L89" s="47" t="s">
        <v>103</v>
      </c>
      <c r="M89" s="46">
        <v>1.8</v>
      </c>
      <c r="N89" s="46">
        <v>111</v>
      </c>
      <c r="O89" s="46">
        <v>2</v>
      </c>
      <c r="P89" s="46">
        <v>214</v>
      </c>
      <c r="Q89" s="46"/>
    </row>
    <row r="90" spans="1:17" ht="15" customHeight="1">
      <c r="A90" s="1" t="s">
        <v>168</v>
      </c>
      <c r="B90" s="44" t="s">
        <v>207</v>
      </c>
      <c r="C90" s="44" t="s">
        <v>208</v>
      </c>
      <c r="D90" s="44">
        <v>79</v>
      </c>
      <c r="E90" s="44">
        <v>29</v>
      </c>
      <c r="F90" s="45">
        <v>37</v>
      </c>
      <c r="G90" s="45">
        <v>43</v>
      </c>
      <c r="H90" s="46">
        <v>104</v>
      </c>
      <c r="I90" s="46">
        <v>27</v>
      </c>
      <c r="J90" s="47">
        <v>26</v>
      </c>
      <c r="K90" s="48" t="s">
        <v>102</v>
      </c>
      <c r="L90" s="47" t="s">
        <v>103</v>
      </c>
      <c r="M90" s="46">
        <v>2.4</v>
      </c>
      <c r="N90" s="46">
        <v>119</v>
      </c>
      <c r="O90" s="46">
        <v>1.7</v>
      </c>
      <c r="P90" s="46">
        <v>222</v>
      </c>
      <c r="Q90" s="46"/>
    </row>
    <row r="91" spans="1:17" ht="15" customHeight="1">
      <c r="A91" s="1" t="s">
        <v>168</v>
      </c>
      <c r="B91" s="44" t="s">
        <v>209</v>
      </c>
      <c r="C91" s="44" t="s">
        <v>210</v>
      </c>
      <c r="D91" s="44">
        <v>96</v>
      </c>
      <c r="E91" s="44">
        <v>23</v>
      </c>
      <c r="F91" s="45">
        <v>24</v>
      </c>
      <c r="G91" s="45">
        <v>29</v>
      </c>
      <c r="H91" s="46">
        <v>130</v>
      </c>
      <c r="I91" s="46">
        <v>26</v>
      </c>
      <c r="J91" s="47">
        <v>20</v>
      </c>
      <c r="K91" s="48" t="s">
        <v>102</v>
      </c>
      <c r="L91" s="47" t="s">
        <v>103</v>
      </c>
      <c r="M91" s="46">
        <v>3.7</v>
      </c>
      <c r="N91" s="46">
        <v>175</v>
      </c>
      <c r="O91" s="46">
        <v>3.2</v>
      </c>
      <c r="P91" s="46">
        <v>230</v>
      </c>
      <c r="Q91" s="46"/>
    </row>
    <row r="92" spans="1:17" ht="15" customHeight="1">
      <c r="A92" s="1" t="s">
        <v>168</v>
      </c>
      <c r="B92" s="44" t="s">
        <v>211</v>
      </c>
      <c r="C92" s="44" t="s">
        <v>212</v>
      </c>
      <c r="D92" s="44">
        <v>92</v>
      </c>
      <c r="E92" s="44">
        <v>19</v>
      </c>
      <c r="F92" s="45">
        <v>21</v>
      </c>
      <c r="G92" s="45">
        <v>26</v>
      </c>
      <c r="H92" s="46">
        <v>91</v>
      </c>
      <c r="I92" s="46">
        <v>13</v>
      </c>
      <c r="J92" s="47">
        <v>14</v>
      </c>
      <c r="K92" s="48" t="s">
        <v>102</v>
      </c>
      <c r="L92" s="47" t="s">
        <v>103</v>
      </c>
      <c r="M92" s="46">
        <v>1.9</v>
      </c>
      <c r="N92" s="46">
        <v>138</v>
      </c>
      <c r="O92" s="46">
        <v>1.5</v>
      </c>
      <c r="P92" s="46">
        <v>247</v>
      </c>
      <c r="Q92" s="46"/>
    </row>
    <row r="93" spans="1:17" ht="15" customHeight="1">
      <c r="A93" s="1" t="s">
        <v>168</v>
      </c>
      <c r="B93" s="44" t="s">
        <v>213</v>
      </c>
      <c r="C93" s="44" t="s">
        <v>214</v>
      </c>
      <c r="D93" s="44">
        <v>212</v>
      </c>
      <c r="E93" s="44">
        <v>23</v>
      </c>
      <c r="F93" s="45">
        <v>11</v>
      </c>
      <c r="G93" s="45">
        <v>16</v>
      </c>
      <c r="H93" s="46">
        <v>205</v>
      </c>
      <c r="I93" s="46">
        <v>2</v>
      </c>
      <c r="J93" s="47">
        <v>1</v>
      </c>
      <c r="K93" s="48" t="s">
        <v>102</v>
      </c>
      <c r="L93" s="47" t="s">
        <v>103</v>
      </c>
      <c r="M93" s="46">
        <v>2</v>
      </c>
      <c r="N93" s="46">
        <v>209</v>
      </c>
      <c r="O93" s="46">
        <v>3</v>
      </c>
      <c r="P93" s="46">
        <v>246</v>
      </c>
      <c r="Q93" s="46"/>
    </row>
    <row r="94" spans="1:17" ht="15" customHeight="1">
      <c r="A94" s="1" t="s">
        <v>168</v>
      </c>
      <c r="B94" s="44" t="s">
        <v>215</v>
      </c>
      <c r="C94" s="44" t="s">
        <v>216</v>
      </c>
      <c r="D94" s="44">
        <v>116</v>
      </c>
      <c r="E94" s="44">
        <v>42</v>
      </c>
      <c r="F94" s="45">
        <v>36</v>
      </c>
      <c r="G94" s="45">
        <v>41</v>
      </c>
      <c r="H94" s="46">
        <v>119</v>
      </c>
      <c r="I94" s="46">
        <v>12</v>
      </c>
      <c r="J94" s="47">
        <v>10</v>
      </c>
      <c r="K94" s="48" t="s">
        <v>102</v>
      </c>
      <c r="L94" s="47" t="s">
        <v>103</v>
      </c>
      <c r="M94" s="46">
        <v>2.2000000000000002</v>
      </c>
      <c r="N94" s="46">
        <v>258</v>
      </c>
      <c r="O94" s="46">
        <v>3.6</v>
      </c>
      <c r="P94" s="46">
        <v>397</v>
      </c>
      <c r="Q94" s="46"/>
    </row>
    <row r="95" spans="1:17" ht="15" customHeight="1">
      <c r="A95" s="1" t="s">
        <v>168</v>
      </c>
      <c r="B95" s="44" t="s">
        <v>217</v>
      </c>
      <c r="C95" s="44" t="s">
        <v>218</v>
      </c>
      <c r="D95" s="44">
        <v>65</v>
      </c>
      <c r="E95" s="44">
        <v>24</v>
      </c>
      <c r="F95" s="45">
        <v>37</v>
      </c>
      <c r="G95" s="45">
        <v>43</v>
      </c>
      <c r="H95" s="46">
        <v>61</v>
      </c>
      <c r="I95" s="46">
        <v>12</v>
      </c>
      <c r="J95" s="47">
        <v>20</v>
      </c>
      <c r="K95" s="48" t="s">
        <v>102</v>
      </c>
      <c r="L95" s="47" t="s">
        <v>103</v>
      </c>
      <c r="M95" s="46">
        <v>1.5</v>
      </c>
      <c r="N95" s="46">
        <v>117</v>
      </c>
      <c r="O95" s="46">
        <v>1</v>
      </c>
      <c r="P95" s="46">
        <v>143</v>
      </c>
      <c r="Q95" s="46"/>
    </row>
    <row r="96" spans="1:17" ht="15" customHeight="1">
      <c r="A96" s="1" t="s">
        <v>168</v>
      </c>
      <c r="B96" s="44" t="s">
        <v>219</v>
      </c>
      <c r="C96" s="44" t="s">
        <v>220</v>
      </c>
      <c r="D96" s="44">
        <v>64</v>
      </c>
      <c r="E96" s="44">
        <v>11</v>
      </c>
      <c r="F96" s="45">
        <v>17</v>
      </c>
      <c r="G96" s="45">
        <v>22</v>
      </c>
      <c r="H96" s="46">
        <v>80</v>
      </c>
      <c r="I96" s="46">
        <v>11</v>
      </c>
      <c r="J96" s="47">
        <v>14</v>
      </c>
      <c r="K96" s="48" t="s">
        <v>102</v>
      </c>
      <c r="L96" s="47" t="s">
        <v>103</v>
      </c>
      <c r="M96" s="46">
        <v>1.7</v>
      </c>
      <c r="N96" s="46">
        <v>67</v>
      </c>
      <c r="O96" s="46">
        <v>1.7</v>
      </c>
      <c r="P96" s="46">
        <v>99</v>
      </c>
      <c r="Q96" s="46"/>
    </row>
    <row r="97" spans="1:17" ht="15" customHeight="1">
      <c r="A97" s="1" t="s">
        <v>168</v>
      </c>
      <c r="B97" s="44" t="s">
        <v>221</v>
      </c>
      <c r="C97" s="44" t="s">
        <v>222</v>
      </c>
      <c r="D97" s="44">
        <v>76</v>
      </c>
      <c r="E97" s="44">
        <v>9</v>
      </c>
      <c r="F97" s="45">
        <v>12</v>
      </c>
      <c r="G97" s="45">
        <v>17</v>
      </c>
      <c r="H97" s="46">
        <v>108</v>
      </c>
      <c r="I97" s="46">
        <v>0</v>
      </c>
      <c r="J97" s="47">
        <v>0</v>
      </c>
      <c r="K97" s="48" t="s">
        <v>102</v>
      </c>
      <c r="L97" s="47" t="s">
        <v>103</v>
      </c>
      <c r="M97" s="46">
        <v>2.5</v>
      </c>
      <c r="N97" s="46">
        <v>185</v>
      </c>
      <c r="O97" s="46">
        <v>0</v>
      </c>
      <c r="P97" s="46">
        <v>0</v>
      </c>
      <c r="Q97" s="46"/>
    </row>
    <row r="98" spans="1:17" ht="15" customHeight="1">
      <c r="A98" s="1" t="s">
        <v>168</v>
      </c>
      <c r="B98" s="44" t="s">
        <v>223</v>
      </c>
      <c r="C98" s="44" t="s">
        <v>224</v>
      </c>
      <c r="D98" s="44">
        <v>44</v>
      </c>
      <c r="E98" s="44">
        <v>11</v>
      </c>
      <c r="F98" s="45">
        <v>25</v>
      </c>
      <c r="G98" s="45">
        <v>30</v>
      </c>
      <c r="H98" s="46">
        <v>36</v>
      </c>
      <c r="I98" s="46">
        <v>6</v>
      </c>
      <c r="J98" s="47">
        <v>17</v>
      </c>
      <c r="K98" s="48" t="s">
        <v>102</v>
      </c>
      <c r="L98" s="47" t="s">
        <v>103</v>
      </c>
      <c r="M98" s="46">
        <v>1.5</v>
      </c>
      <c r="N98" s="46">
        <v>124</v>
      </c>
      <c r="O98" s="46">
        <v>1.5</v>
      </c>
      <c r="P98" s="46">
        <v>209</v>
      </c>
      <c r="Q98" s="46"/>
    </row>
    <row r="99" spans="1:17" ht="15" customHeight="1">
      <c r="A99" s="1" t="s">
        <v>168</v>
      </c>
      <c r="B99" s="44" t="s">
        <v>225</v>
      </c>
      <c r="C99" s="44" t="s">
        <v>226</v>
      </c>
      <c r="D99" s="44">
        <v>100</v>
      </c>
      <c r="E99" s="44">
        <v>26</v>
      </c>
      <c r="F99" s="45">
        <v>26</v>
      </c>
      <c r="G99" s="45">
        <v>31</v>
      </c>
      <c r="H99" s="46">
        <v>76</v>
      </c>
      <c r="I99" s="46">
        <v>12</v>
      </c>
      <c r="J99" s="47">
        <v>16</v>
      </c>
      <c r="K99" s="48" t="s">
        <v>102</v>
      </c>
      <c r="L99" s="47" t="s">
        <v>103</v>
      </c>
      <c r="M99" s="46">
        <v>3.1</v>
      </c>
      <c r="N99" s="46">
        <v>294</v>
      </c>
      <c r="O99" s="46">
        <v>2.4</v>
      </c>
      <c r="P99" s="46">
        <v>256</v>
      </c>
      <c r="Q99" s="46"/>
    </row>
    <row r="100" spans="1:17" ht="15" customHeight="1">
      <c r="A100" s="1" t="s">
        <v>168</v>
      </c>
      <c r="B100" s="44" t="s">
        <v>227</v>
      </c>
      <c r="C100" s="44" t="s">
        <v>228</v>
      </c>
      <c r="D100" s="44">
        <v>114</v>
      </c>
      <c r="E100" s="44">
        <v>18</v>
      </c>
      <c r="F100" s="45">
        <v>16</v>
      </c>
      <c r="G100" s="45">
        <v>21</v>
      </c>
      <c r="H100" s="46">
        <v>102</v>
      </c>
      <c r="I100" s="46">
        <v>16</v>
      </c>
      <c r="J100" s="47">
        <v>16</v>
      </c>
      <c r="K100" s="48" t="s">
        <v>102</v>
      </c>
      <c r="L100" s="47" t="s">
        <v>103</v>
      </c>
      <c r="M100" s="46">
        <v>1.9</v>
      </c>
      <c r="N100" s="46">
        <v>254</v>
      </c>
      <c r="O100" s="46">
        <v>1.7</v>
      </c>
      <c r="P100" s="46">
        <v>366</v>
      </c>
      <c r="Q100" s="46"/>
    </row>
    <row r="101" spans="1:17" ht="15" customHeight="1">
      <c r="A101" s="1" t="s">
        <v>229</v>
      </c>
      <c r="B101" s="26" t="s">
        <v>230</v>
      </c>
      <c r="C101" s="26" t="s">
        <v>231</v>
      </c>
      <c r="D101" s="17">
        <v>42</v>
      </c>
      <c r="E101" s="17">
        <v>11</v>
      </c>
      <c r="F101" s="27">
        <v>26</v>
      </c>
      <c r="G101" s="27">
        <v>31</v>
      </c>
      <c r="H101" s="52">
        <v>40</v>
      </c>
      <c r="I101" s="17">
        <v>13</v>
      </c>
      <c r="J101" s="18">
        <v>33</v>
      </c>
      <c r="K101" s="28" t="s">
        <v>122</v>
      </c>
      <c r="L101" s="20">
        <v>38</v>
      </c>
      <c r="M101" s="31">
        <v>1.05</v>
      </c>
      <c r="N101" s="31">
        <v>495.97500000000002</v>
      </c>
      <c r="O101" s="31">
        <v>2.5384615384615383</v>
      </c>
      <c r="P101" s="31">
        <v>1167.3076923076924</v>
      </c>
      <c r="Q101" s="17" t="s">
        <v>232</v>
      </c>
    </row>
    <row r="102" spans="1:17" ht="15" customHeight="1">
      <c r="A102" s="1" t="s">
        <v>229</v>
      </c>
      <c r="B102" s="26" t="s">
        <v>233</v>
      </c>
      <c r="C102" s="52" t="s">
        <v>234</v>
      </c>
      <c r="D102" s="52">
        <v>6.3000000000000007</v>
      </c>
      <c r="E102" s="52">
        <v>3</v>
      </c>
      <c r="F102" s="27">
        <v>47.619047619047613</v>
      </c>
      <c r="G102" s="27">
        <v>54.761904761904752</v>
      </c>
      <c r="H102" s="52">
        <v>7</v>
      </c>
      <c r="I102" s="52">
        <v>6</v>
      </c>
      <c r="J102" s="18">
        <v>85.714285714285708</v>
      </c>
      <c r="K102" s="28" t="s">
        <v>122</v>
      </c>
      <c r="L102" s="20">
        <v>98.571428571428555</v>
      </c>
      <c r="M102" s="53">
        <v>4.1428571428571432</v>
      </c>
      <c r="N102" s="53">
        <v>1137.1428571428571</v>
      </c>
      <c r="O102" s="53">
        <v>2.1666666666666665</v>
      </c>
      <c r="P102" s="53">
        <v>1227.5</v>
      </c>
      <c r="Q102" s="17" t="s">
        <v>232</v>
      </c>
    </row>
    <row r="103" spans="1:17" ht="15" customHeight="1">
      <c r="A103" s="1" t="s">
        <v>229</v>
      </c>
      <c r="B103" s="26" t="s">
        <v>235</v>
      </c>
      <c r="C103" s="26" t="s">
        <v>236</v>
      </c>
      <c r="D103" s="52">
        <v>41.7</v>
      </c>
      <c r="E103" s="52">
        <v>18</v>
      </c>
      <c r="F103" s="27">
        <v>43</v>
      </c>
      <c r="G103" s="27">
        <v>49</v>
      </c>
      <c r="H103" s="52">
        <v>42</v>
      </c>
      <c r="I103" s="52">
        <v>39</v>
      </c>
      <c r="J103" s="18">
        <v>93</v>
      </c>
      <c r="K103" s="28" t="s">
        <v>122</v>
      </c>
      <c r="L103" s="20">
        <v>107</v>
      </c>
      <c r="M103" s="53">
        <v>1.7857142857142858</v>
      </c>
      <c r="N103" s="53">
        <v>947.04761904761904</v>
      </c>
      <c r="O103" s="53">
        <v>1.8974358974358974</v>
      </c>
      <c r="P103" s="53">
        <v>978.10256410256409</v>
      </c>
      <c r="Q103" s="17" t="s">
        <v>232</v>
      </c>
    </row>
    <row r="104" spans="1:17" ht="15" customHeight="1">
      <c r="A104" s="1" t="s">
        <v>229</v>
      </c>
      <c r="B104" s="26" t="s">
        <v>237</v>
      </c>
      <c r="C104" s="26" t="s">
        <v>238</v>
      </c>
      <c r="D104" s="17">
        <v>86.300000000000011</v>
      </c>
      <c r="E104" s="17">
        <v>14</v>
      </c>
      <c r="F104" s="27">
        <v>16</v>
      </c>
      <c r="G104" s="27">
        <v>21</v>
      </c>
      <c r="H104" s="17">
        <v>75</v>
      </c>
      <c r="I104" s="17">
        <v>16</v>
      </c>
      <c r="J104" s="18">
        <v>21</v>
      </c>
      <c r="K104" s="28" t="s">
        <v>122</v>
      </c>
      <c r="L104" s="20">
        <v>26</v>
      </c>
      <c r="M104" s="31">
        <v>1.04</v>
      </c>
      <c r="N104" s="31">
        <v>124.01333333333334</v>
      </c>
      <c r="O104" s="31">
        <v>0.5</v>
      </c>
      <c r="P104" s="31">
        <v>308.5</v>
      </c>
      <c r="Q104" s="17"/>
    </row>
    <row r="105" spans="1:17" ht="15" customHeight="1">
      <c r="A105" s="1" t="s">
        <v>229</v>
      </c>
      <c r="B105" s="26" t="s">
        <v>239</v>
      </c>
      <c r="C105" s="17" t="s">
        <v>240</v>
      </c>
      <c r="D105" s="17">
        <v>146</v>
      </c>
      <c r="E105" s="17">
        <v>52</v>
      </c>
      <c r="F105" s="27">
        <v>35.61643835616438</v>
      </c>
      <c r="G105" s="27">
        <v>40.958904109589035</v>
      </c>
      <c r="H105" s="17">
        <v>147</v>
      </c>
      <c r="I105" s="17">
        <v>84</v>
      </c>
      <c r="J105" s="18">
        <v>57.142857142857139</v>
      </c>
      <c r="K105" s="28" t="s">
        <v>122</v>
      </c>
      <c r="L105" s="20">
        <v>65.714285714285708</v>
      </c>
      <c r="M105" s="31">
        <v>0.20408163265306123</v>
      </c>
      <c r="N105" s="31">
        <v>212.29931972789115</v>
      </c>
      <c r="O105" s="31">
        <v>0.2857142857142857</v>
      </c>
      <c r="P105" s="31">
        <v>322.5595238095238</v>
      </c>
      <c r="Q105" s="17"/>
    </row>
    <row r="106" spans="1:17" ht="15" customHeight="1">
      <c r="A106" s="1" t="s">
        <v>229</v>
      </c>
      <c r="B106" s="26" t="s">
        <v>241</v>
      </c>
      <c r="C106" s="26" t="s">
        <v>242</v>
      </c>
      <c r="D106" s="17">
        <v>121.30000000000001</v>
      </c>
      <c r="E106" s="17">
        <v>17</v>
      </c>
      <c r="F106" s="27">
        <v>14</v>
      </c>
      <c r="G106" s="27">
        <v>19</v>
      </c>
      <c r="H106" s="17">
        <v>101</v>
      </c>
      <c r="I106" s="17">
        <v>18</v>
      </c>
      <c r="J106" s="18">
        <v>18</v>
      </c>
      <c r="K106" s="28" t="s">
        <v>102</v>
      </c>
      <c r="L106" s="20" t="s">
        <v>103</v>
      </c>
      <c r="M106" s="31">
        <v>0.36633663366336633</v>
      </c>
      <c r="N106" s="31">
        <v>263.84158415841586</v>
      </c>
      <c r="O106" s="31">
        <v>1.6111111111111112</v>
      </c>
      <c r="P106" s="31">
        <v>1014.7222222222222</v>
      </c>
      <c r="Q106" s="17"/>
    </row>
    <row r="107" spans="1:17" ht="15" customHeight="1">
      <c r="A107" s="1" t="s">
        <v>229</v>
      </c>
      <c r="B107" s="26" t="s">
        <v>243</v>
      </c>
      <c r="C107" s="26" t="s">
        <v>244</v>
      </c>
      <c r="D107" s="17">
        <v>25.700000000000003</v>
      </c>
      <c r="E107" s="17">
        <v>2</v>
      </c>
      <c r="F107" s="27">
        <v>8</v>
      </c>
      <c r="G107" s="27">
        <v>13</v>
      </c>
      <c r="H107" s="17">
        <v>34</v>
      </c>
      <c r="I107" s="17">
        <v>11</v>
      </c>
      <c r="J107" s="18">
        <v>32</v>
      </c>
      <c r="K107" s="28" t="s">
        <v>122</v>
      </c>
      <c r="L107" s="20">
        <v>37</v>
      </c>
      <c r="M107" s="31">
        <v>0.14705882352941177</v>
      </c>
      <c r="N107" s="31">
        <v>573.41176470588232</v>
      </c>
      <c r="O107" s="31">
        <v>0.18181818181818182</v>
      </c>
      <c r="P107" s="31">
        <v>1291.7272727272727</v>
      </c>
      <c r="Q107" s="17"/>
    </row>
    <row r="108" spans="1:17" ht="15" customHeight="1">
      <c r="A108" s="1" t="s">
        <v>229</v>
      </c>
      <c r="B108" s="26" t="s">
        <v>245</v>
      </c>
      <c r="C108" s="26" t="s">
        <v>246</v>
      </c>
      <c r="D108" s="17">
        <v>35.300000000000004</v>
      </c>
      <c r="E108" s="17">
        <v>6.3000000000000007</v>
      </c>
      <c r="F108" s="27">
        <v>18</v>
      </c>
      <c r="G108" s="27">
        <v>23</v>
      </c>
      <c r="H108" s="17">
        <v>55</v>
      </c>
      <c r="I108" s="17">
        <v>31</v>
      </c>
      <c r="J108" s="18">
        <v>56</v>
      </c>
      <c r="K108" s="28" t="s">
        <v>122</v>
      </c>
      <c r="L108" s="20">
        <v>64</v>
      </c>
      <c r="M108" s="31">
        <v>0.74545454545454548</v>
      </c>
      <c r="N108" s="31">
        <v>332.81818181818181</v>
      </c>
      <c r="O108" s="31">
        <v>0.74193548387096775</v>
      </c>
      <c r="P108" s="31">
        <v>390.64516129032256</v>
      </c>
      <c r="Q108" s="17"/>
    </row>
    <row r="109" spans="1:17" ht="15" customHeight="1">
      <c r="A109" s="1" t="s">
        <v>229</v>
      </c>
      <c r="B109" s="26" t="s">
        <v>247</v>
      </c>
      <c r="C109" s="26" t="s">
        <v>248</v>
      </c>
      <c r="D109" s="17">
        <v>9.3000000000000007</v>
      </c>
      <c r="E109" s="17">
        <v>3</v>
      </c>
      <c r="F109" s="27">
        <v>32</v>
      </c>
      <c r="G109" s="27">
        <v>37</v>
      </c>
      <c r="H109" s="17">
        <v>0</v>
      </c>
      <c r="I109" s="17">
        <v>0</v>
      </c>
      <c r="J109" s="18" t="e">
        <v>#DIV/0!</v>
      </c>
      <c r="K109" s="28" t="e">
        <v>#DIV/0!</v>
      </c>
      <c r="L109" s="20" t="s">
        <v>249</v>
      </c>
      <c r="M109" s="31" t="s">
        <v>250</v>
      </c>
      <c r="N109" s="31" t="s">
        <v>250</v>
      </c>
      <c r="O109" s="31" t="s">
        <v>250</v>
      </c>
      <c r="P109" s="31" t="s">
        <v>250</v>
      </c>
      <c r="Q109" s="17" t="s">
        <v>249</v>
      </c>
    </row>
    <row r="110" spans="1:17" ht="15" customHeight="1">
      <c r="A110" s="1" t="s">
        <v>229</v>
      </c>
      <c r="B110" s="26" t="s">
        <v>251</v>
      </c>
      <c r="C110" s="26" t="s">
        <v>252</v>
      </c>
      <c r="D110" s="17">
        <v>13</v>
      </c>
      <c r="E110" s="17">
        <v>3.7</v>
      </c>
      <c r="F110" s="27">
        <v>28</v>
      </c>
      <c r="G110" s="27">
        <v>33</v>
      </c>
      <c r="H110" s="17">
        <v>11</v>
      </c>
      <c r="I110" s="17">
        <v>6</v>
      </c>
      <c r="J110" s="18">
        <v>55</v>
      </c>
      <c r="K110" s="28" t="s">
        <v>122</v>
      </c>
      <c r="L110" s="20">
        <v>63</v>
      </c>
      <c r="M110" s="31">
        <v>1.1818181818181819</v>
      </c>
      <c r="N110" s="31">
        <v>952.27272727272725</v>
      </c>
      <c r="O110" s="31">
        <v>0.33333333333333331</v>
      </c>
      <c r="P110" s="31">
        <v>1391.8333333333333</v>
      </c>
      <c r="Q110" s="17"/>
    </row>
    <row r="111" spans="1:17" ht="15" customHeight="1">
      <c r="A111" s="1" t="s">
        <v>229</v>
      </c>
      <c r="B111" s="26" t="s">
        <v>253</v>
      </c>
      <c r="C111" s="26" t="s">
        <v>254</v>
      </c>
      <c r="D111" s="17">
        <v>48.300000000000004</v>
      </c>
      <c r="E111" s="17">
        <v>12.700000000000001</v>
      </c>
      <c r="F111" s="27">
        <v>26</v>
      </c>
      <c r="G111" s="27">
        <v>31</v>
      </c>
      <c r="H111" s="52">
        <v>38</v>
      </c>
      <c r="I111" s="17">
        <v>21</v>
      </c>
      <c r="J111" s="18">
        <v>55</v>
      </c>
      <c r="K111" s="28" t="s">
        <v>122</v>
      </c>
      <c r="L111" s="20">
        <v>63</v>
      </c>
      <c r="M111" s="31">
        <v>1.1052631578947369</v>
      </c>
      <c r="N111" s="31">
        <v>462.31578947368422</v>
      </c>
      <c r="O111" s="31">
        <v>1.3333333333333333</v>
      </c>
      <c r="P111" s="31">
        <v>594.85714285714289</v>
      </c>
      <c r="Q111" s="17" t="s">
        <v>232</v>
      </c>
    </row>
    <row r="112" spans="1:17" ht="15" customHeight="1">
      <c r="A112" s="1" t="s">
        <v>229</v>
      </c>
      <c r="B112" s="26" t="s">
        <v>255</v>
      </c>
      <c r="C112" s="17" t="s">
        <v>256</v>
      </c>
      <c r="D112" s="17">
        <v>40</v>
      </c>
      <c r="E112" s="17">
        <v>5</v>
      </c>
      <c r="F112" s="27">
        <v>12.5</v>
      </c>
      <c r="G112" s="27">
        <v>17.5</v>
      </c>
      <c r="H112" s="17">
        <v>37</v>
      </c>
      <c r="I112" s="17">
        <v>9</v>
      </c>
      <c r="J112" s="18">
        <v>24.324324324324326</v>
      </c>
      <c r="K112" s="28" t="s">
        <v>122</v>
      </c>
      <c r="L112" s="20">
        <v>29.324324324324326</v>
      </c>
      <c r="M112" s="31">
        <v>5.4054054054054057E-2</v>
      </c>
      <c r="N112" s="31">
        <v>116.67567567567568</v>
      </c>
      <c r="O112" s="31">
        <v>0.22222222222222221</v>
      </c>
      <c r="P112" s="31">
        <v>368.44444444444446</v>
      </c>
      <c r="Q112" s="17"/>
    </row>
    <row r="113" spans="1:17" ht="15" customHeight="1">
      <c r="A113" s="1" t="s">
        <v>229</v>
      </c>
      <c r="B113" s="26" t="s">
        <v>257</v>
      </c>
      <c r="C113" s="26" t="s">
        <v>258</v>
      </c>
      <c r="D113" s="17">
        <v>192.3</v>
      </c>
      <c r="E113" s="17">
        <v>53</v>
      </c>
      <c r="F113" s="27">
        <v>28</v>
      </c>
      <c r="G113" s="27">
        <v>33</v>
      </c>
      <c r="H113" s="17">
        <v>190</v>
      </c>
      <c r="I113" s="17">
        <v>100</v>
      </c>
      <c r="J113" s="18">
        <v>53</v>
      </c>
      <c r="K113" s="28" t="s">
        <v>122</v>
      </c>
      <c r="L113" s="20">
        <v>61</v>
      </c>
      <c r="M113" s="31">
        <v>0.5</v>
      </c>
      <c r="N113" s="31">
        <v>2245.1</v>
      </c>
      <c r="O113" s="31">
        <v>0.82</v>
      </c>
      <c r="P113" s="31">
        <v>3744.24</v>
      </c>
      <c r="Q113" s="17"/>
    </row>
    <row r="114" spans="1:17" ht="15" customHeight="1">
      <c r="A114" s="1" t="s">
        <v>229</v>
      </c>
      <c r="B114" s="26" t="s">
        <v>259</v>
      </c>
      <c r="C114" s="26" t="s">
        <v>260</v>
      </c>
      <c r="D114" s="52">
        <v>56</v>
      </c>
      <c r="E114" s="52">
        <v>20.700000000000003</v>
      </c>
      <c r="F114" s="27">
        <v>37</v>
      </c>
      <c r="G114" s="27">
        <v>43</v>
      </c>
      <c r="H114" s="52">
        <v>51</v>
      </c>
      <c r="I114" s="52">
        <v>40</v>
      </c>
      <c r="J114" s="18">
        <v>78</v>
      </c>
      <c r="K114" s="28" t="s">
        <v>122</v>
      </c>
      <c r="L114" s="20">
        <v>90</v>
      </c>
      <c r="M114" s="53">
        <v>0.90196078431372551</v>
      </c>
      <c r="N114" s="53">
        <v>746.54901960784309</v>
      </c>
      <c r="O114" s="53">
        <v>0.95</v>
      </c>
      <c r="P114" s="53">
        <v>876.45</v>
      </c>
      <c r="Q114" s="17" t="s">
        <v>232</v>
      </c>
    </row>
    <row r="115" spans="1:17" ht="15" customHeight="1">
      <c r="A115" s="1" t="s">
        <v>229</v>
      </c>
      <c r="B115" s="26" t="s">
        <v>261</v>
      </c>
      <c r="C115" s="26" t="s">
        <v>262</v>
      </c>
      <c r="D115" s="17">
        <v>8.7000000000000011</v>
      </c>
      <c r="E115" s="17">
        <v>3</v>
      </c>
      <c r="F115" s="27">
        <v>34</v>
      </c>
      <c r="G115" s="27">
        <v>39</v>
      </c>
      <c r="H115" s="17">
        <v>10</v>
      </c>
      <c r="I115" s="17">
        <v>2</v>
      </c>
      <c r="J115" s="18">
        <v>20</v>
      </c>
      <c r="K115" s="28" t="s">
        <v>102</v>
      </c>
      <c r="L115" s="20" t="s">
        <v>103</v>
      </c>
      <c r="M115" s="31">
        <v>0.2</v>
      </c>
      <c r="N115" s="31">
        <v>189.7</v>
      </c>
      <c r="O115" s="31">
        <v>1</v>
      </c>
      <c r="P115" s="31">
        <v>505.5</v>
      </c>
      <c r="Q115" s="17"/>
    </row>
    <row r="116" spans="1:17" ht="15" customHeight="1">
      <c r="A116" s="1" t="s">
        <v>229</v>
      </c>
      <c r="B116" s="26" t="s">
        <v>263</v>
      </c>
      <c r="C116" s="26" t="s">
        <v>264</v>
      </c>
      <c r="D116" s="52">
        <v>18.7</v>
      </c>
      <c r="E116" s="52">
        <v>6.7</v>
      </c>
      <c r="F116" s="27">
        <v>36</v>
      </c>
      <c r="G116" s="27">
        <v>41</v>
      </c>
      <c r="H116" s="52">
        <v>10</v>
      </c>
      <c r="I116" s="52">
        <v>10</v>
      </c>
      <c r="J116" s="18">
        <v>100</v>
      </c>
      <c r="K116" s="28" t="s">
        <v>122</v>
      </c>
      <c r="L116" s="20" t="s">
        <v>249</v>
      </c>
      <c r="M116" s="53">
        <v>0.4</v>
      </c>
      <c r="N116" s="53">
        <v>824.9</v>
      </c>
      <c r="O116" s="53">
        <v>0.4</v>
      </c>
      <c r="P116" s="53">
        <v>824.9</v>
      </c>
      <c r="Q116" s="52" t="s">
        <v>249</v>
      </c>
    </row>
    <row r="117" spans="1:17" ht="15" customHeight="1">
      <c r="A117" s="1" t="s">
        <v>229</v>
      </c>
      <c r="B117" s="26" t="s">
        <v>265</v>
      </c>
      <c r="C117" s="26" t="s">
        <v>266</v>
      </c>
      <c r="D117" s="17">
        <v>8.3000000000000007</v>
      </c>
      <c r="E117" s="17">
        <v>2</v>
      </c>
      <c r="F117" s="27">
        <v>24</v>
      </c>
      <c r="G117" s="27">
        <v>29</v>
      </c>
      <c r="H117" s="17">
        <v>8</v>
      </c>
      <c r="I117" s="17">
        <v>5</v>
      </c>
      <c r="J117" s="18">
        <v>63</v>
      </c>
      <c r="K117" s="28" t="s">
        <v>122</v>
      </c>
      <c r="L117" s="20">
        <v>72</v>
      </c>
      <c r="M117" s="31">
        <v>0.125</v>
      </c>
      <c r="N117" s="31">
        <v>714.625</v>
      </c>
      <c r="O117" s="31">
        <v>0</v>
      </c>
      <c r="P117" s="31">
        <v>982</v>
      </c>
      <c r="Q117" s="17"/>
    </row>
    <row r="118" spans="1:17" ht="15" customHeight="1">
      <c r="A118" s="1" t="s">
        <v>229</v>
      </c>
      <c r="B118" s="26" t="s">
        <v>267</v>
      </c>
      <c r="C118" s="26" t="s">
        <v>268</v>
      </c>
      <c r="D118" s="52">
        <v>34.700000000000003</v>
      </c>
      <c r="E118" s="52">
        <v>8.3000000000000007</v>
      </c>
      <c r="F118" s="27">
        <v>24</v>
      </c>
      <c r="G118" s="27">
        <v>29</v>
      </c>
      <c r="H118" s="52">
        <v>25</v>
      </c>
      <c r="I118" s="52">
        <v>19</v>
      </c>
      <c r="J118" s="18">
        <v>76</v>
      </c>
      <c r="K118" s="28" t="s">
        <v>122</v>
      </c>
      <c r="L118" s="20">
        <v>87</v>
      </c>
      <c r="M118" s="53">
        <v>0.08</v>
      </c>
      <c r="N118" s="53">
        <v>241.2</v>
      </c>
      <c r="O118" s="53">
        <v>0.10526315789473684</v>
      </c>
      <c r="P118" s="53">
        <v>223.26315789473685</v>
      </c>
      <c r="Q118" s="52"/>
    </row>
    <row r="119" spans="1:17" ht="15" customHeight="1">
      <c r="A119" s="1" t="s">
        <v>229</v>
      </c>
      <c r="B119" s="26" t="s">
        <v>269</v>
      </c>
      <c r="C119" s="26" t="s">
        <v>270</v>
      </c>
      <c r="D119" s="17">
        <v>34.700000000000003</v>
      </c>
      <c r="E119" s="17">
        <v>8</v>
      </c>
      <c r="F119" s="27">
        <v>23</v>
      </c>
      <c r="G119" s="27">
        <v>28</v>
      </c>
      <c r="H119" s="52">
        <v>27</v>
      </c>
      <c r="I119" s="17">
        <v>13</v>
      </c>
      <c r="J119" s="18">
        <v>48</v>
      </c>
      <c r="K119" s="28" t="s">
        <v>122</v>
      </c>
      <c r="L119" s="20">
        <v>55</v>
      </c>
      <c r="M119" s="31">
        <v>1</v>
      </c>
      <c r="N119" s="31">
        <v>397.03703703703701</v>
      </c>
      <c r="O119" s="31">
        <v>0.38461538461538464</v>
      </c>
      <c r="P119" s="31">
        <v>495.69230769230768</v>
      </c>
      <c r="Q119" s="17" t="s">
        <v>232</v>
      </c>
    </row>
    <row r="120" spans="1:17" ht="15" customHeight="1">
      <c r="A120" s="1" t="s">
        <v>229</v>
      </c>
      <c r="B120" s="26" t="s">
        <v>271</v>
      </c>
      <c r="C120" s="26" t="s">
        <v>272</v>
      </c>
      <c r="D120" s="17">
        <v>15.3</v>
      </c>
      <c r="E120" s="17">
        <v>4</v>
      </c>
      <c r="F120" s="27">
        <v>26</v>
      </c>
      <c r="G120" s="27">
        <v>31</v>
      </c>
      <c r="H120" s="17">
        <v>29</v>
      </c>
      <c r="I120" s="17">
        <v>14</v>
      </c>
      <c r="J120" s="18">
        <v>48</v>
      </c>
      <c r="K120" s="28" t="s">
        <v>122</v>
      </c>
      <c r="L120" s="20">
        <v>55</v>
      </c>
      <c r="M120" s="31">
        <v>0.31034482758620691</v>
      </c>
      <c r="N120" s="31">
        <v>312.86206896551727</v>
      </c>
      <c r="O120" s="31">
        <v>0.42857142857142855</v>
      </c>
      <c r="P120" s="31">
        <v>433.14285714285717</v>
      </c>
      <c r="Q120" s="17"/>
    </row>
    <row r="121" spans="1:17" ht="15" customHeight="1">
      <c r="A121" s="1" t="s">
        <v>229</v>
      </c>
      <c r="B121" s="26" t="s">
        <v>273</v>
      </c>
      <c r="C121" s="26" t="s">
        <v>274</v>
      </c>
      <c r="D121" s="17">
        <v>44.7</v>
      </c>
      <c r="E121" s="17">
        <v>5.7</v>
      </c>
      <c r="F121" s="27">
        <v>13</v>
      </c>
      <c r="G121" s="27">
        <v>18</v>
      </c>
      <c r="H121" s="17">
        <v>54</v>
      </c>
      <c r="I121" s="17">
        <v>6</v>
      </c>
      <c r="J121" s="18">
        <v>11</v>
      </c>
      <c r="K121" s="28" t="s">
        <v>102</v>
      </c>
      <c r="L121" s="20" t="s">
        <v>103</v>
      </c>
      <c r="M121" s="31">
        <v>1.8518518518518517E-2</v>
      </c>
      <c r="N121" s="31">
        <v>140.85185185185185</v>
      </c>
      <c r="O121" s="31">
        <v>0.16666666666666666</v>
      </c>
      <c r="P121" s="31">
        <v>816.83333333333337</v>
      </c>
      <c r="Q121" s="17"/>
    </row>
    <row r="122" spans="1:17" ht="15" customHeight="1">
      <c r="A122" s="1" t="s">
        <v>229</v>
      </c>
      <c r="B122" s="26" t="s">
        <v>275</v>
      </c>
      <c r="C122" s="17" t="s">
        <v>276</v>
      </c>
      <c r="D122" s="17">
        <v>36</v>
      </c>
      <c r="E122" s="17">
        <v>1</v>
      </c>
      <c r="F122" s="27">
        <v>2.7777777777777777</v>
      </c>
      <c r="G122" s="27">
        <v>7.7777777777777777</v>
      </c>
      <c r="H122" s="17">
        <v>34</v>
      </c>
      <c r="I122" s="17">
        <v>5</v>
      </c>
      <c r="J122" s="18">
        <v>14.705882352941178</v>
      </c>
      <c r="K122" s="28" t="s">
        <v>122</v>
      </c>
      <c r="L122" s="20">
        <v>19.705882352941178</v>
      </c>
      <c r="M122" s="31">
        <v>0</v>
      </c>
      <c r="N122" s="31">
        <v>150.38235294117646</v>
      </c>
      <c r="O122" s="31">
        <v>0</v>
      </c>
      <c r="P122" s="31">
        <v>694</v>
      </c>
      <c r="Q122" s="17"/>
    </row>
    <row r="123" spans="1:17" ht="15" customHeight="1">
      <c r="A123" s="1" t="s">
        <v>229</v>
      </c>
      <c r="B123" s="26" t="s">
        <v>277</v>
      </c>
      <c r="C123" s="26" t="s">
        <v>278</v>
      </c>
      <c r="D123" s="17">
        <v>32</v>
      </c>
      <c r="E123" s="17">
        <v>7.3000000000000007</v>
      </c>
      <c r="F123" s="27">
        <v>23</v>
      </c>
      <c r="G123" s="27">
        <v>28</v>
      </c>
      <c r="H123" s="17">
        <v>32</v>
      </c>
      <c r="I123" s="17">
        <v>15</v>
      </c>
      <c r="J123" s="18">
        <v>47</v>
      </c>
      <c r="K123" s="28" t="s">
        <v>122</v>
      </c>
      <c r="L123" s="20">
        <v>54</v>
      </c>
      <c r="M123" s="31">
        <v>1.03125</v>
      </c>
      <c r="N123" s="31">
        <v>455.625</v>
      </c>
      <c r="O123" s="31">
        <v>1.5333333333333334</v>
      </c>
      <c r="P123" s="31">
        <v>728.4</v>
      </c>
      <c r="Q123" s="17"/>
    </row>
    <row r="124" spans="1:17" ht="15" customHeight="1">
      <c r="A124" s="1" t="s">
        <v>229</v>
      </c>
      <c r="B124" s="26" t="s">
        <v>279</v>
      </c>
      <c r="C124" s="26" t="s">
        <v>280</v>
      </c>
      <c r="D124" s="52">
        <v>15</v>
      </c>
      <c r="E124" s="52">
        <v>2</v>
      </c>
      <c r="F124" s="27">
        <v>13</v>
      </c>
      <c r="G124" s="27">
        <v>18</v>
      </c>
      <c r="H124" s="52">
        <v>9</v>
      </c>
      <c r="I124" s="52">
        <v>7</v>
      </c>
      <c r="J124" s="18">
        <v>78</v>
      </c>
      <c r="K124" s="28" t="s">
        <v>122</v>
      </c>
      <c r="L124" s="20" t="s">
        <v>249</v>
      </c>
      <c r="M124" s="53">
        <v>0.44444444444444442</v>
      </c>
      <c r="N124" s="53">
        <v>689.77777777777783</v>
      </c>
      <c r="O124" s="53">
        <v>0.42857142857142855</v>
      </c>
      <c r="P124" s="53">
        <v>795.14285714285711</v>
      </c>
      <c r="Q124" s="52" t="s">
        <v>249</v>
      </c>
    </row>
    <row r="125" spans="1:17" ht="15" customHeight="1">
      <c r="A125" s="1" t="s">
        <v>229</v>
      </c>
      <c r="B125" s="26" t="s">
        <v>281</v>
      </c>
      <c r="C125" s="26" t="s">
        <v>282</v>
      </c>
      <c r="D125" s="17">
        <v>18.3</v>
      </c>
      <c r="E125" s="17">
        <v>3</v>
      </c>
      <c r="F125" s="27">
        <v>16</v>
      </c>
      <c r="G125" s="27">
        <v>21</v>
      </c>
      <c r="H125" s="17">
        <v>27</v>
      </c>
      <c r="I125" s="17">
        <v>11</v>
      </c>
      <c r="J125" s="18">
        <v>41</v>
      </c>
      <c r="K125" s="28" t="s">
        <v>122</v>
      </c>
      <c r="L125" s="20">
        <v>47</v>
      </c>
      <c r="M125" s="31">
        <v>0.18518518518518517</v>
      </c>
      <c r="N125" s="31">
        <v>111.07407407407408</v>
      </c>
      <c r="O125" s="31">
        <v>0.18181818181818182</v>
      </c>
      <c r="P125" s="31">
        <v>146</v>
      </c>
      <c r="Q125" s="17"/>
    </row>
    <row r="126" spans="1:17" ht="15" customHeight="1">
      <c r="A126" s="1" t="s">
        <v>229</v>
      </c>
      <c r="B126" s="26" t="s">
        <v>283</v>
      </c>
      <c r="C126" s="26" t="s">
        <v>284</v>
      </c>
      <c r="D126" s="17">
        <v>60.300000000000004</v>
      </c>
      <c r="E126" s="17">
        <v>13.3</v>
      </c>
      <c r="F126" s="27">
        <v>22</v>
      </c>
      <c r="G126" s="27">
        <v>27</v>
      </c>
      <c r="H126" s="17">
        <v>57</v>
      </c>
      <c r="I126" s="17">
        <v>36</v>
      </c>
      <c r="J126" s="18">
        <v>63</v>
      </c>
      <c r="K126" s="28" t="s">
        <v>122</v>
      </c>
      <c r="L126" s="20">
        <v>72</v>
      </c>
      <c r="M126" s="31">
        <v>0.52631578947368418</v>
      </c>
      <c r="N126" s="31">
        <v>1233.8771929824561</v>
      </c>
      <c r="O126" s="31">
        <v>0.72222222222222221</v>
      </c>
      <c r="P126" s="31">
        <v>1694.1111111111111</v>
      </c>
      <c r="Q126" s="17"/>
    </row>
    <row r="127" spans="1:17" ht="15" customHeight="1">
      <c r="A127" s="1" t="s">
        <v>229</v>
      </c>
      <c r="B127" s="26" t="s">
        <v>285</v>
      </c>
      <c r="C127" s="26" t="s">
        <v>286</v>
      </c>
      <c r="D127" s="17">
        <v>95</v>
      </c>
      <c r="E127" s="17">
        <v>28.700000000000003</v>
      </c>
      <c r="F127" s="27">
        <v>30</v>
      </c>
      <c r="G127" s="27">
        <v>35</v>
      </c>
      <c r="H127" s="52">
        <v>97</v>
      </c>
      <c r="I127" s="17">
        <v>57</v>
      </c>
      <c r="J127" s="18">
        <v>59</v>
      </c>
      <c r="K127" s="28" t="s">
        <v>122</v>
      </c>
      <c r="L127" s="20">
        <v>68</v>
      </c>
      <c r="M127" s="31">
        <v>0.50515463917525771</v>
      </c>
      <c r="N127" s="31">
        <v>657.39175257731961</v>
      </c>
      <c r="O127" s="31">
        <v>0.70175438596491224</v>
      </c>
      <c r="P127" s="31">
        <v>1006.6666666666666</v>
      </c>
      <c r="Q127" s="17" t="s">
        <v>232</v>
      </c>
    </row>
    <row r="128" spans="1:17" ht="15" customHeight="1">
      <c r="A128" s="1" t="s">
        <v>229</v>
      </c>
      <c r="B128" s="26" t="s">
        <v>287</v>
      </c>
      <c r="C128" s="26" t="s">
        <v>288</v>
      </c>
      <c r="D128" s="17">
        <v>46.7</v>
      </c>
      <c r="E128" s="17">
        <v>7.7</v>
      </c>
      <c r="F128" s="27">
        <v>16</v>
      </c>
      <c r="G128" s="27">
        <v>21</v>
      </c>
      <c r="H128" s="17">
        <v>80</v>
      </c>
      <c r="I128" s="17">
        <v>36</v>
      </c>
      <c r="J128" s="18">
        <v>45</v>
      </c>
      <c r="K128" s="28" t="s">
        <v>122</v>
      </c>
      <c r="L128" s="20">
        <v>52</v>
      </c>
      <c r="M128" s="31">
        <v>0.28749999999999998</v>
      </c>
      <c r="N128" s="31">
        <v>188.91249999999999</v>
      </c>
      <c r="O128" s="31">
        <v>0.3888888888888889</v>
      </c>
      <c r="P128" s="31">
        <v>290.91666666666669</v>
      </c>
      <c r="Q128" s="17"/>
    </row>
    <row r="129" spans="1:17" ht="15" customHeight="1">
      <c r="A129" s="1" t="s">
        <v>229</v>
      </c>
      <c r="B129" s="26" t="s">
        <v>289</v>
      </c>
      <c r="C129" s="17" t="s">
        <v>290</v>
      </c>
      <c r="D129" s="17">
        <v>44.300000000000004</v>
      </c>
      <c r="E129" s="17">
        <v>4</v>
      </c>
      <c r="F129" s="27">
        <v>9.0293453724604955</v>
      </c>
      <c r="G129" s="27">
        <v>14.029345372460496</v>
      </c>
      <c r="H129" s="17">
        <v>44</v>
      </c>
      <c r="I129" s="17">
        <v>14</v>
      </c>
      <c r="J129" s="18">
        <v>31.818181818181817</v>
      </c>
      <c r="K129" s="28" t="s">
        <v>122</v>
      </c>
      <c r="L129" s="20">
        <v>36.818181818181813</v>
      </c>
      <c r="M129" s="31">
        <v>2.2727272727272728E-2</v>
      </c>
      <c r="N129" s="31">
        <v>90.022727272727266</v>
      </c>
      <c r="O129" s="31">
        <v>7.1428571428571425E-2</v>
      </c>
      <c r="P129" s="31">
        <v>159.85714285714286</v>
      </c>
      <c r="Q129" s="17"/>
    </row>
    <row r="130" spans="1:17" ht="15" customHeight="1">
      <c r="A130" s="1" t="s">
        <v>229</v>
      </c>
      <c r="B130" s="26" t="s">
        <v>291</v>
      </c>
      <c r="C130" s="26" t="s">
        <v>292</v>
      </c>
      <c r="D130" s="17">
        <v>26</v>
      </c>
      <c r="E130" s="17">
        <v>5.7</v>
      </c>
      <c r="F130" s="27">
        <v>22</v>
      </c>
      <c r="G130" s="27">
        <v>27</v>
      </c>
      <c r="H130" s="17">
        <v>36</v>
      </c>
      <c r="I130" s="17">
        <v>11</v>
      </c>
      <c r="J130" s="18">
        <v>31</v>
      </c>
      <c r="K130" s="28" t="s">
        <v>122</v>
      </c>
      <c r="L130" s="20">
        <v>36</v>
      </c>
      <c r="M130" s="31">
        <v>0.19444444444444445</v>
      </c>
      <c r="N130" s="31">
        <v>348.44444444444446</v>
      </c>
      <c r="O130" s="31">
        <v>0.36363636363636365</v>
      </c>
      <c r="P130" s="31">
        <v>873.09090909090912</v>
      </c>
      <c r="Q130" s="17"/>
    </row>
    <row r="131" spans="1:17" ht="15" customHeight="1">
      <c r="A131" s="1" t="s">
        <v>229</v>
      </c>
      <c r="B131" s="26" t="s">
        <v>293</v>
      </c>
      <c r="C131" s="26" t="s">
        <v>294</v>
      </c>
      <c r="D131" s="17">
        <v>359</v>
      </c>
      <c r="E131" s="17">
        <v>76.7</v>
      </c>
      <c r="F131" s="27">
        <v>21</v>
      </c>
      <c r="G131" s="27">
        <v>26</v>
      </c>
      <c r="H131" s="17">
        <v>425</v>
      </c>
      <c r="I131" s="17">
        <v>177</v>
      </c>
      <c r="J131" s="18">
        <v>42</v>
      </c>
      <c r="K131" s="28" t="s">
        <v>122</v>
      </c>
      <c r="L131" s="20">
        <v>48</v>
      </c>
      <c r="M131" s="31">
        <v>0.38117647058823528</v>
      </c>
      <c r="N131" s="31">
        <v>303.35058823529414</v>
      </c>
      <c r="O131" s="31">
        <v>0.44067796610169491</v>
      </c>
      <c r="P131" s="31">
        <v>481.03389830508473</v>
      </c>
      <c r="Q131" s="17"/>
    </row>
    <row r="132" spans="1:17" ht="15" customHeight="1">
      <c r="A132" s="1" t="s">
        <v>229</v>
      </c>
      <c r="B132" s="26" t="s">
        <v>295</v>
      </c>
      <c r="C132" s="26" t="s">
        <v>296</v>
      </c>
      <c r="D132" s="52">
        <v>103</v>
      </c>
      <c r="E132" s="52">
        <v>26</v>
      </c>
      <c r="F132" s="27">
        <v>25</v>
      </c>
      <c r="G132" s="27">
        <v>30</v>
      </c>
      <c r="H132" s="52">
        <v>82</v>
      </c>
      <c r="I132" s="52">
        <v>62</v>
      </c>
      <c r="J132" s="18">
        <v>76</v>
      </c>
      <c r="K132" s="28" t="s">
        <v>122</v>
      </c>
      <c r="L132" s="20">
        <v>87</v>
      </c>
      <c r="M132" s="53">
        <v>0.76829268292682928</v>
      </c>
      <c r="N132" s="53">
        <v>1227.060975609756</v>
      </c>
      <c r="O132" s="53">
        <v>0.87096774193548387</v>
      </c>
      <c r="P132" s="53">
        <v>1538.9516129032259</v>
      </c>
      <c r="Q132" s="17" t="s">
        <v>232</v>
      </c>
    </row>
    <row r="133" spans="1:17" ht="15" customHeight="1">
      <c r="A133" s="1" t="s">
        <v>229</v>
      </c>
      <c r="B133" s="26" t="s">
        <v>297</v>
      </c>
      <c r="C133" s="17" t="s">
        <v>298</v>
      </c>
      <c r="D133" s="17">
        <v>197.3</v>
      </c>
      <c r="E133" s="17">
        <v>55</v>
      </c>
      <c r="F133" s="27">
        <v>27.876330461226555</v>
      </c>
      <c r="G133" s="27">
        <v>32.876330461226559</v>
      </c>
      <c r="H133" s="17">
        <v>184</v>
      </c>
      <c r="I133" s="17">
        <v>49</v>
      </c>
      <c r="J133" s="18">
        <v>26.630434782608699</v>
      </c>
      <c r="K133" s="28" t="s">
        <v>102</v>
      </c>
      <c r="L133" s="20" t="s">
        <v>103</v>
      </c>
      <c r="M133" s="31">
        <v>0.60869565217391308</v>
      </c>
      <c r="N133" s="31">
        <v>917.125</v>
      </c>
      <c r="O133" s="31">
        <v>1.5510204081632653</v>
      </c>
      <c r="P133" s="31">
        <v>1743.591836734694</v>
      </c>
      <c r="Q133" s="17"/>
    </row>
    <row r="134" spans="1:17" ht="15" customHeight="1">
      <c r="A134" s="1" t="s">
        <v>229</v>
      </c>
      <c r="B134" s="26" t="s">
        <v>299</v>
      </c>
      <c r="C134" s="17" t="s">
        <v>300</v>
      </c>
      <c r="D134" s="17">
        <v>82.7</v>
      </c>
      <c r="E134" s="17">
        <v>20</v>
      </c>
      <c r="F134" s="27">
        <v>24.183796856106408</v>
      </c>
      <c r="G134" s="27">
        <v>29.183796856106408</v>
      </c>
      <c r="H134" s="17">
        <v>88</v>
      </c>
      <c r="I134" s="17">
        <v>15</v>
      </c>
      <c r="J134" s="18">
        <v>17.045454545454543</v>
      </c>
      <c r="K134" s="28" t="s">
        <v>102</v>
      </c>
      <c r="L134" s="20" t="s">
        <v>103</v>
      </c>
      <c r="M134" s="31">
        <v>0.28409090909090912</v>
      </c>
      <c r="N134" s="31">
        <v>139.64772727272728</v>
      </c>
      <c r="O134" s="31">
        <v>0.33333333333333331</v>
      </c>
      <c r="P134" s="31">
        <v>457.53333333333336</v>
      </c>
      <c r="Q134" s="17"/>
    </row>
    <row r="135" spans="1:17" ht="15" customHeight="1">
      <c r="A135" s="1" t="s">
        <v>229</v>
      </c>
      <c r="B135" s="26" t="s">
        <v>301</v>
      </c>
      <c r="C135" s="17" t="s">
        <v>302</v>
      </c>
      <c r="D135" s="17">
        <v>30.3</v>
      </c>
      <c r="E135" s="17">
        <v>3</v>
      </c>
      <c r="F135" s="27">
        <v>9.9009900990099009</v>
      </c>
      <c r="G135" s="27">
        <v>14.900990099009901</v>
      </c>
      <c r="H135" s="17">
        <v>34</v>
      </c>
      <c r="I135" s="17">
        <v>9</v>
      </c>
      <c r="J135" s="18">
        <v>26.47058823529412</v>
      </c>
      <c r="K135" s="28" t="s">
        <v>122</v>
      </c>
      <c r="L135" s="20">
        <v>31.47058823529412</v>
      </c>
      <c r="M135" s="31">
        <v>0.38235294117647056</v>
      </c>
      <c r="N135" s="31">
        <v>164.02941176470588</v>
      </c>
      <c r="O135" s="31">
        <v>0.77777777777777779</v>
      </c>
      <c r="P135" s="31">
        <v>145.33333333333334</v>
      </c>
      <c r="Q135" s="17"/>
    </row>
    <row r="136" spans="1:17" ht="15" customHeight="1">
      <c r="A136" s="1" t="s">
        <v>229</v>
      </c>
      <c r="B136" s="26" t="s">
        <v>303</v>
      </c>
      <c r="C136" s="17" t="s">
        <v>304</v>
      </c>
      <c r="D136" s="17">
        <v>108</v>
      </c>
      <c r="E136" s="17">
        <v>21</v>
      </c>
      <c r="F136" s="27">
        <v>19.444444444444446</v>
      </c>
      <c r="G136" s="27">
        <v>24.444444444444446</v>
      </c>
      <c r="H136" s="17">
        <v>106</v>
      </c>
      <c r="I136" s="17">
        <v>25</v>
      </c>
      <c r="J136" s="18">
        <v>23.584905660377359</v>
      </c>
      <c r="K136" s="28" t="s">
        <v>102</v>
      </c>
      <c r="L136" s="20" t="s">
        <v>103</v>
      </c>
      <c r="M136" s="31">
        <v>0.18867924528301888</v>
      </c>
      <c r="N136" s="31">
        <v>153.33962264150944</v>
      </c>
      <c r="O136" s="31">
        <v>0.16</v>
      </c>
      <c r="P136" s="31">
        <v>234.88</v>
      </c>
      <c r="Q136" s="17"/>
    </row>
    <row r="137" spans="1:17" ht="15" customHeight="1">
      <c r="A137" s="1" t="s">
        <v>229</v>
      </c>
      <c r="B137" s="26" t="s">
        <v>305</v>
      </c>
      <c r="C137" s="26" t="s">
        <v>306</v>
      </c>
      <c r="D137" s="17">
        <v>39.300000000000004</v>
      </c>
      <c r="E137" s="17">
        <v>12</v>
      </c>
      <c r="F137" s="27">
        <v>31</v>
      </c>
      <c r="G137" s="27">
        <v>36</v>
      </c>
      <c r="H137" s="17">
        <v>48</v>
      </c>
      <c r="I137" s="17">
        <v>20</v>
      </c>
      <c r="J137" s="18">
        <v>42</v>
      </c>
      <c r="K137" s="28" t="s">
        <v>122</v>
      </c>
      <c r="L137" s="20" t="s">
        <v>249</v>
      </c>
      <c r="M137" s="31">
        <v>0.39583333333333331</v>
      </c>
      <c r="N137" s="31">
        <v>874.52083333333337</v>
      </c>
      <c r="O137" s="31">
        <v>0.55000000000000004</v>
      </c>
      <c r="P137" s="31">
        <v>1405.35</v>
      </c>
      <c r="Q137" s="17" t="s">
        <v>249</v>
      </c>
    </row>
    <row r="138" spans="1:17" ht="15" customHeight="1">
      <c r="A138" s="1" t="s">
        <v>229</v>
      </c>
      <c r="B138" s="26" t="s">
        <v>307</v>
      </c>
      <c r="C138" s="26" t="s">
        <v>308</v>
      </c>
      <c r="D138" s="52">
        <v>24.700000000000003</v>
      </c>
      <c r="E138" s="52">
        <v>8</v>
      </c>
      <c r="F138" s="27">
        <v>32</v>
      </c>
      <c r="G138" s="27">
        <v>37</v>
      </c>
      <c r="H138" s="52">
        <v>26</v>
      </c>
      <c r="I138" s="52">
        <v>23</v>
      </c>
      <c r="J138" s="18">
        <v>88</v>
      </c>
      <c r="K138" s="28" t="s">
        <v>122</v>
      </c>
      <c r="L138" s="20">
        <v>101</v>
      </c>
      <c r="M138" s="53">
        <v>0.69230769230769229</v>
      </c>
      <c r="N138" s="53">
        <v>803.73076923076928</v>
      </c>
      <c r="O138" s="53">
        <v>0.78260869565217395</v>
      </c>
      <c r="P138" s="53">
        <v>868.47826086956525</v>
      </c>
      <c r="Q138" s="17" t="s">
        <v>232</v>
      </c>
    </row>
    <row r="139" spans="1:17" ht="15" customHeight="1">
      <c r="A139" s="1" t="s">
        <v>229</v>
      </c>
      <c r="B139" s="26" t="s">
        <v>309</v>
      </c>
      <c r="C139" s="26" t="s">
        <v>310</v>
      </c>
      <c r="D139" s="52">
        <v>46</v>
      </c>
      <c r="E139" s="52">
        <v>16</v>
      </c>
      <c r="F139" s="27">
        <v>35</v>
      </c>
      <c r="G139" s="27">
        <v>40</v>
      </c>
      <c r="H139" s="52">
        <v>36</v>
      </c>
      <c r="I139" s="52">
        <v>27</v>
      </c>
      <c r="J139" s="18">
        <v>75</v>
      </c>
      <c r="K139" s="28" t="s">
        <v>122</v>
      </c>
      <c r="L139" s="20">
        <v>86</v>
      </c>
      <c r="M139" s="53">
        <v>0.72222222222222221</v>
      </c>
      <c r="N139" s="53">
        <v>4942.666666666667</v>
      </c>
      <c r="O139" s="53">
        <v>0.85185185185185186</v>
      </c>
      <c r="P139" s="53">
        <v>6515.4444444444443</v>
      </c>
      <c r="Q139" s="17" t="s">
        <v>232</v>
      </c>
    </row>
    <row r="140" spans="1:17" ht="15" customHeight="1">
      <c r="A140" s="1" t="s">
        <v>229</v>
      </c>
      <c r="B140" s="26" t="s">
        <v>311</v>
      </c>
      <c r="C140" s="26" t="s">
        <v>312</v>
      </c>
      <c r="D140" s="17">
        <v>10.700000000000001</v>
      </c>
      <c r="E140" s="17">
        <v>4</v>
      </c>
      <c r="F140" s="27">
        <v>37</v>
      </c>
      <c r="G140" s="27">
        <v>43</v>
      </c>
      <c r="H140" s="52">
        <v>13</v>
      </c>
      <c r="I140" s="17">
        <v>7</v>
      </c>
      <c r="J140" s="18">
        <v>54</v>
      </c>
      <c r="K140" s="28" t="s">
        <v>122</v>
      </c>
      <c r="L140" s="20">
        <v>62</v>
      </c>
      <c r="M140" s="31">
        <v>0</v>
      </c>
      <c r="N140" s="31">
        <v>296.30769230769232</v>
      </c>
      <c r="O140" s="31">
        <v>0</v>
      </c>
      <c r="P140" s="31">
        <v>410.57142857142856</v>
      </c>
      <c r="Q140" s="17" t="s">
        <v>232</v>
      </c>
    </row>
    <row r="141" spans="1:17" ht="15" customHeight="1">
      <c r="A141" s="1" t="s">
        <v>229</v>
      </c>
      <c r="B141" s="26" t="s">
        <v>313</v>
      </c>
      <c r="C141" s="26" t="s">
        <v>314</v>
      </c>
      <c r="D141" s="17">
        <v>70.3</v>
      </c>
      <c r="E141" s="17">
        <v>17.7</v>
      </c>
      <c r="F141" s="27">
        <v>25</v>
      </c>
      <c r="G141" s="27">
        <v>30</v>
      </c>
      <c r="H141" s="52">
        <v>66</v>
      </c>
      <c r="I141" s="17">
        <v>36</v>
      </c>
      <c r="J141" s="18">
        <v>55</v>
      </c>
      <c r="K141" s="28" t="s">
        <v>122</v>
      </c>
      <c r="L141" s="20">
        <v>63</v>
      </c>
      <c r="M141" s="31">
        <v>1.3484848484848484</v>
      </c>
      <c r="N141" s="31">
        <v>850.0151515151515</v>
      </c>
      <c r="O141" s="31">
        <v>2.0277777777777777</v>
      </c>
      <c r="P141" s="31">
        <v>1354.3333333333333</v>
      </c>
      <c r="Q141" s="17" t="s">
        <v>232</v>
      </c>
    </row>
    <row r="142" spans="1:17" ht="15" customHeight="1">
      <c r="A142" s="1" t="s">
        <v>229</v>
      </c>
      <c r="B142" s="26" t="s">
        <v>315</v>
      </c>
      <c r="C142" s="26" t="s">
        <v>316</v>
      </c>
      <c r="D142" s="17">
        <v>13.3</v>
      </c>
      <c r="E142" s="17">
        <v>7.3000000000000007</v>
      </c>
      <c r="F142" s="27">
        <v>55</v>
      </c>
      <c r="G142" s="27">
        <v>63</v>
      </c>
      <c r="H142" s="52">
        <v>0</v>
      </c>
      <c r="I142" s="17">
        <v>0</v>
      </c>
      <c r="J142" s="18" t="s">
        <v>250</v>
      </c>
      <c r="K142" s="28"/>
      <c r="L142" s="20" t="s">
        <v>103</v>
      </c>
      <c r="M142" s="31" t="s">
        <v>250</v>
      </c>
      <c r="N142" s="31" t="s">
        <v>250</v>
      </c>
      <c r="O142" s="31" t="s">
        <v>250</v>
      </c>
      <c r="P142" s="31" t="s">
        <v>250</v>
      </c>
      <c r="Q142" s="17" t="s">
        <v>232</v>
      </c>
    </row>
    <row r="143" spans="1:17" ht="15" customHeight="1">
      <c r="A143" s="1" t="s">
        <v>229</v>
      </c>
      <c r="B143" s="26" t="s">
        <v>317</v>
      </c>
      <c r="C143" s="26" t="s">
        <v>318</v>
      </c>
      <c r="D143" s="52">
        <v>50.7</v>
      </c>
      <c r="E143" s="52">
        <v>18.3</v>
      </c>
      <c r="F143" s="27">
        <v>36</v>
      </c>
      <c r="G143" s="27">
        <v>41</v>
      </c>
      <c r="H143" s="52">
        <v>20</v>
      </c>
      <c r="I143" s="52">
        <v>17</v>
      </c>
      <c r="J143" s="18">
        <v>85</v>
      </c>
      <c r="K143" s="28" t="s">
        <v>122</v>
      </c>
      <c r="L143" s="20">
        <v>98</v>
      </c>
      <c r="M143" s="53">
        <v>0.4</v>
      </c>
      <c r="N143" s="53">
        <v>593.70000000000005</v>
      </c>
      <c r="O143" s="53">
        <v>0.35294117647058826</v>
      </c>
      <c r="P143" s="53">
        <v>631.70588235294122</v>
      </c>
      <c r="Q143" s="52"/>
    </row>
    <row r="144" spans="1:17" ht="15" customHeight="1">
      <c r="A144" s="1" t="s">
        <v>229</v>
      </c>
      <c r="B144" s="26" t="s">
        <v>319</v>
      </c>
      <c r="C144" s="17" t="s">
        <v>320</v>
      </c>
      <c r="D144" s="17">
        <v>59.7</v>
      </c>
      <c r="E144" s="17">
        <v>24</v>
      </c>
      <c r="F144" s="27">
        <v>40.201005025125625</v>
      </c>
      <c r="G144" s="27">
        <v>46.231155778894461</v>
      </c>
      <c r="H144" s="52">
        <v>73</v>
      </c>
      <c r="I144" s="17">
        <v>44</v>
      </c>
      <c r="J144" s="18">
        <v>60.273972602739725</v>
      </c>
      <c r="K144" s="28" t="s">
        <v>122</v>
      </c>
      <c r="L144" s="20">
        <v>69.315068493150676</v>
      </c>
      <c r="M144" s="31">
        <v>0.32876712328767121</v>
      </c>
      <c r="N144" s="31">
        <v>226.42465753424656</v>
      </c>
      <c r="O144" s="31">
        <v>0.31818181818181818</v>
      </c>
      <c r="P144" s="31">
        <v>308.43181818181819</v>
      </c>
      <c r="Q144" s="17"/>
    </row>
    <row r="145" spans="1:17" ht="15" customHeight="1">
      <c r="A145" s="1" t="s">
        <v>229</v>
      </c>
      <c r="B145" s="26" t="s">
        <v>321</v>
      </c>
      <c r="C145" s="17" t="s">
        <v>322</v>
      </c>
      <c r="D145" s="17">
        <v>390</v>
      </c>
      <c r="E145" s="17">
        <v>53</v>
      </c>
      <c r="F145" s="27">
        <v>13.589743589743589</v>
      </c>
      <c r="G145" s="27">
        <v>18.589743589743591</v>
      </c>
      <c r="H145" s="17">
        <v>502</v>
      </c>
      <c r="I145" s="17">
        <v>144</v>
      </c>
      <c r="J145" s="18">
        <v>28.685258964143429</v>
      </c>
      <c r="K145" s="28" t="s">
        <v>122</v>
      </c>
      <c r="L145" s="20">
        <v>33.685258964143429</v>
      </c>
      <c r="M145" s="31">
        <v>0.20916334661354583</v>
      </c>
      <c r="N145" s="31">
        <v>130.97011952191235</v>
      </c>
      <c r="O145" s="31">
        <v>0.2986111111111111</v>
      </c>
      <c r="P145" s="31">
        <v>290.875</v>
      </c>
      <c r="Q145" s="17"/>
    </row>
    <row r="146" spans="1:17" ht="15" customHeight="1">
      <c r="A146" s="1" t="s">
        <v>229</v>
      </c>
      <c r="B146" s="26" t="s">
        <v>323</v>
      </c>
      <c r="C146" s="17" t="s">
        <v>324</v>
      </c>
      <c r="D146" s="17">
        <v>136</v>
      </c>
      <c r="E146" s="17">
        <v>10</v>
      </c>
      <c r="F146" s="27">
        <v>7.3529411764705888</v>
      </c>
      <c r="G146" s="27">
        <v>12.352941176470589</v>
      </c>
      <c r="H146" s="17">
        <v>152</v>
      </c>
      <c r="I146" s="17">
        <v>18</v>
      </c>
      <c r="J146" s="18">
        <v>11.842105263157894</v>
      </c>
      <c r="K146" s="28" t="s">
        <v>102</v>
      </c>
      <c r="L146" s="20" t="s">
        <v>103</v>
      </c>
      <c r="M146" s="31">
        <v>1.9736842105263157E-2</v>
      </c>
      <c r="N146" s="31">
        <v>131.83552631578948</v>
      </c>
      <c r="O146" s="31">
        <v>0.1111111111111111</v>
      </c>
      <c r="P146" s="31">
        <v>709.38888888888891</v>
      </c>
      <c r="Q146" s="17"/>
    </row>
    <row r="147" spans="1:17" ht="15" customHeight="1">
      <c r="A147" s="1" t="s">
        <v>229</v>
      </c>
      <c r="B147" s="26" t="s">
        <v>325</v>
      </c>
      <c r="C147" s="17" t="s">
        <v>326</v>
      </c>
      <c r="D147" s="17">
        <v>27.900000000000002</v>
      </c>
      <c r="E147" s="17">
        <v>2</v>
      </c>
      <c r="F147" s="27">
        <v>7.1684587813620064</v>
      </c>
      <c r="G147" s="27">
        <v>12.168458781362006</v>
      </c>
      <c r="H147" s="17">
        <v>33</v>
      </c>
      <c r="I147" s="17">
        <v>9</v>
      </c>
      <c r="J147" s="18">
        <v>27.27272727272727</v>
      </c>
      <c r="K147" s="28" t="s">
        <v>122</v>
      </c>
      <c r="L147" s="20">
        <v>32.272727272727266</v>
      </c>
      <c r="M147" s="31">
        <v>0.54545454545454541</v>
      </c>
      <c r="N147" s="31">
        <v>199.12121212121212</v>
      </c>
      <c r="O147" s="31">
        <v>0.33333333333333331</v>
      </c>
      <c r="P147" s="31">
        <v>320.88888888888891</v>
      </c>
      <c r="Q147" s="17"/>
    </row>
    <row r="148" spans="1:17" ht="15" customHeight="1">
      <c r="A148" s="1" t="s">
        <v>229</v>
      </c>
      <c r="B148" s="26" t="s">
        <v>327</v>
      </c>
      <c r="C148" s="17" t="s">
        <v>328</v>
      </c>
      <c r="D148" s="17">
        <v>92</v>
      </c>
      <c r="E148" s="17">
        <v>18</v>
      </c>
      <c r="F148" s="27">
        <v>19.565217391304348</v>
      </c>
      <c r="G148" s="27">
        <v>24.565217391304348</v>
      </c>
      <c r="H148" s="52">
        <v>102</v>
      </c>
      <c r="I148" s="17">
        <v>40</v>
      </c>
      <c r="J148" s="18">
        <v>39.215686274509807</v>
      </c>
      <c r="K148" s="28" t="s">
        <v>122</v>
      </c>
      <c r="L148" s="20">
        <v>45.098039215686278</v>
      </c>
      <c r="M148" s="31">
        <v>0.69607843137254899</v>
      </c>
      <c r="N148" s="31">
        <v>595.51960784313724</v>
      </c>
      <c r="O148" s="31">
        <v>0.52500000000000002</v>
      </c>
      <c r="P148" s="31">
        <v>385.5</v>
      </c>
      <c r="Q148" s="17" t="s">
        <v>232</v>
      </c>
    </row>
    <row r="149" spans="1:17" ht="15" customHeight="1">
      <c r="A149" s="1" t="s">
        <v>229</v>
      </c>
      <c r="B149" s="26" t="s">
        <v>329</v>
      </c>
      <c r="C149" s="26" t="s">
        <v>330</v>
      </c>
      <c r="D149" s="17">
        <v>49.7</v>
      </c>
      <c r="E149" s="17">
        <v>11</v>
      </c>
      <c r="F149" s="27">
        <v>22</v>
      </c>
      <c r="G149" s="27">
        <v>27</v>
      </c>
      <c r="H149" s="17">
        <v>50</v>
      </c>
      <c r="I149" s="17">
        <v>28</v>
      </c>
      <c r="J149" s="18">
        <v>56</v>
      </c>
      <c r="K149" s="28" t="s">
        <v>122</v>
      </c>
      <c r="L149" s="20">
        <v>64</v>
      </c>
      <c r="M149" s="31">
        <v>0.32</v>
      </c>
      <c r="N149" s="31">
        <v>150.94</v>
      </c>
      <c r="O149" s="31">
        <v>0.39285714285714285</v>
      </c>
      <c r="P149" s="31">
        <v>220.60714285714286</v>
      </c>
      <c r="Q149" s="17"/>
    </row>
    <row r="150" spans="1:17" ht="15" customHeight="1">
      <c r="A150" s="1" t="s">
        <v>229</v>
      </c>
      <c r="B150" s="26" t="s">
        <v>331</v>
      </c>
      <c r="C150" s="26" t="s">
        <v>332</v>
      </c>
      <c r="D150" s="17">
        <v>37.300000000000004</v>
      </c>
      <c r="E150" s="17">
        <v>14.700000000000001</v>
      </c>
      <c r="F150" s="27">
        <v>39</v>
      </c>
      <c r="G150" s="27">
        <v>45</v>
      </c>
      <c r="H150" s="17">
        <v>42</v>
      </c>
      <c r="I150" s="17">
        <v>31</v>
      </c>
      <c r="J150" s="18">
        <v>74</v>
      </c>
      <c r="K150" s="28" t="s">
        <v>122</v>
      </c>
      <c r="L150" s="20">
        <v>85</v>
      </c>
      <c r="M150" s="31">
        <v>0.30952380952380953</v>
      </c>
      <c r="N150" s="31">
        <v>1020.5</v>
      </c>
      <c r="O150" s="31">
        <v>0.35483870967741937</v>
      </c>
      <c r="P150" s="31">
        <v>1292.0322580645161</v>
      </c>
      <c r="Q150" s="17"/>
    </row>
    <row r="151" spans="1:17" ht="15" customHeight="1">
      <c r="A151" s="1" t="s">
        <v>229</v>
      </c>
      <c r="B151" s="26" t="s">
        <v>333</v>
      </c>
      <c r="C151" s="26" t="s">
        <v>334</v>
      </c>
      <c r="D151" s="17">
        <v>42</v>
      </c>
      <c r="E151" s="17">
        <v>16</v>
      </c>
      <c r="F151" s="27">
        <v>38</v>
      </c>
      <c r="G151" s="27">
        <v>44</v>
      </c>
      <c r="H151" s="17">
        <v>52</v>
      </c>
      <c r="I151" s="17">
        <v>29</v>
      </c>
      <c r="J151" s="18">
        <v>56</v>
      </c>
      <c r="K151" s="28" t="s">
        <v>122</v>
      </c>
      <c r="L151" s="20">
        <v>64</v>
      </c>
      <c r="M151" s="31">
        <v>0.15384615384615385</v>
      </c>
      <c r="N151" s="31">
        <v>913.63461538461536</v>
      </c>
      <c r="O151" s="31">
        <v>0.13793103448275862</v>
      </c>
      <c r="P151" s="31">
        <v>1401.8275862068965</v>
      </c>
      <c r="Q151" s="17"/>
    </row>
    <row r="152" spans="1:17" ht="15" customHeight="1">
      <c r="A152" s="1" t="s">
        <v>229</v>
      </c>
      <c r="B152" s="26" t="s">
        <v>335</v>
      </c>
      <c r="C152" s="17" t="s">
        <v>336</v>
      </c>
      <c r="D152" s="17">
        <v>25.5</v>
      </c>
      <c r="E152" s="17">
        <v>3</v>
      </c>
      <c r="F152" s="27">
        <v>11.76470588235294</v>
      </c>
      <c r="G152" s="27">
        <v>16.764705882352942</v>
      </c>
      <c r="H152" s="52">
        <v>16</v>
      </c>
      <c r="I152" s="17">
        <v>5</v>
      </c>
      <c r="J152" s="18">
        <v>31.25</v>
      </c>
      <c r="K152" s="28" t="s">
        <v>122</v>
      </c>
      <c r="L152" s="20">
        <v>36.25</v>
      </c>
      <c r="M152" s="31">
        <v>0.1875</v>
      </c>
      <c r="N152" s="31">
        <v>295.1875</v>
      </c>
      <c r="O152" s="31">
        <v>0.6</v>
      </c>
      <c r="P152" s="31">
        <v>698.6</v>
      </c>
      <c r="Q152" s="17"/>
    </row>
    <row r="153" spans="1:17" ht="15" customHeight="1">
      <c r="A153" s="1" t="s">
        <v>229</v>
      </c>
      <c r="B153" s="26" t="s">
        <v>337</v>
      </c>
      <c r="C153" s="26" t="s">
        <v>338</v>
      </c>
      <c r="D153" s="17">
        <v>146.70000000000002</v>
      </c>
      <c r="E153" s="17">
        <v>31</v>
      </c>
      <c r="F153" s="27">
        <v>21</v>
      </c>
      <c r="G153" s="27">
        <v>26</v>
      </c>
      <c r="H153" s="17">
        <v>188</v>
      </c>
      <c r="I153" s="17">
        <v>102</v>
      </c>
      <c r="J153" s="18">
        <v>54</v>
      </c>
      <c r="K153" s="28" t="s">
        <v>122</v>
      </c>
      <c r="L153" s="20">
        <v>62</v>
      </c>
      <c r="M153" s="31">
        <v>0.75531914893617025</v>
      </c>
      <c r="N153" s="31">
        <v>498.30851063829789</v>
      </c>
      <c r="O153" s="31">
        <v>1.0784313725490196</v>
      </c>
      <c r="P153" s="31">
        <v>830.67647058823525</v>
      </c>
      <c r="Q153" s="17"/>
    </row>
    <row r="154" spans="1:17" ht="15" customHeight="1">
      <c r="A154" s="1" t="s">
        <v>229</v>
      </c>
      <c r="B154" s="26" t="s">
        <v>339</v>
      </c>
      <c r="C154" s="26" t="s">
        <v>340</v>
      </c>
      <c r="D154" s="17">
        <v>29.3</v>
      </c>
      <c r="E154" s="17">
        <v>5.7</v>
      </c>
      <c r="F154" s="27">
        <v>19</v>
      </c>
      <c r="G154" s="27">
        <v>24</v>
      </c>
      <c r="H154" s="17">
        <v>36</v>
      </c>
      <c r="I154" s="17">
        <v>22</v>
      </c>
      <c r="J154" s="18">
        <v>61</v>
      </c>
      <c r="K154" s="28" t="s">
        <v>122</v>
      </c>
      <c r="L154" s="20">
        <v>70</v>
      </c>
      <c r="M154" s="31">
        <v>5.5555555555555552E-2</v>
      </c>
      <c r="N154" s="31">
        <v>202.44444444444446</v>
      </c>
      <c r="O154" s="31">
        <v>0</v>
      </c>
      <c r="P154" s="31">
        <v>244.63636363636363</v>
      </c>
      <c r="Q154" s="17"/>
    </row>
    <row r="155" spans="1:17" ht="15" customHeight="1">
      <c r="A155" s="1" t="s">
        <v>229</v>
      </c>
      <c r="B155" s="26" t="s">
        <v>341</v>
      </c>
      <c r="C155" s="26" t="s">
        <v>342</v>
      </c>
      <c r="D155" s="17">
        <v>289.3</v>
      </c>
      <c r="E155" s="17">
        <v>135</v>
      </c>
      <c r="F155" s="27">
        <v>47</v>
      </c>
      <c r="G155" s="27">
        <v>54</v>
      </c>
      <c r="H155" s="17">
        <v>570</v>
      </c>
      <c r="I155" s="17">
        <v>183</v>
      </c>
      <c r="J155" s="18">
        <v>32</v>
      </c>
      <c r="K155" s="28" t="s">
        <v>102</v>
      </c>
      <c r="L155" s="20" t="s">
        <v>103</v>
      </c>
      <c r="M155" s="31">
        <v>0.24561403508771928</v>
      </c>
      <c r="N155" s="31">
        <v>121.22105263157894</v>
      </c>
      <c r="O155" s="31">
        <v>0.31693989071038253</v>
      </c>
      <c r="P155" s="31">
        <v>277.01092896174862</v>
      </c>
      <c r="Q155" s="17"/>
    </row>
    <row r="156" spans="1:17" ht="15" customHeight="1">
      <c r="A156" s="1" t="s">
        <v>229</v>
      </c>
      <c r="B156" s="26" t="s">
        <v>343</v>
      </c>
      <c r="C156" s="26" t="s">
        <v>344</v>
      </c>
      <c r="D156" s="17">
        <v>13.3</v>
      </c>
      <c r="E156" s="17">
        <v>2.3000000000000003</v>
      </c>
      <c r="F156" s="27">
        <v>17</v>
      </c>
      <c r="G156" s="27">
        <v>22</v>
      </c>
      <c r="H156" s="17">
        <v>10</v>
      </c>
      <c r="I156" s="17">
        <v>5</v>
      </c>
      <c r="J156" s="18">
        <v>50</v>
      </c>
      <c r="K156" s="28" t="s">
        <v>122</v>
      </c>
      <c r="L156" s="20">
        <v>58</v>
      </c>
      <c r="M156" s="31">
        <v>0</v>
      </c>
      <c r="N156" s="31">
        <v>280.7</v>
      </c>
      <c r="O156" s="31">
        <v>0</v>
      </c>
      <c r="P156" s="31">
        <v>540.20000000000005</v>
      </c>
      <c r="Q156" s="17"/>
    </row>
    <row r="157" spans="1:17" ht="15" customHeight="1">
      <c r="A157" s="1" t="s">
        <v>229</v>
      </c>
      <c r="B157" s="26" t="s">
        <v>345</v>
      </c>
      <c r="C157" s="26" t="s">
        <v>346</v>
      </c>
      <c r="D157" s="17">
        <v>7</v>
      </c>
      <c r="E157" s="17">
        <v>2</v>
      </c>
      <c r="F157" s="27">
        <v>29</v>
      </c>
      <c r="G157" s="27">
        <v>34</v>
      </c>
      <c r="H157" s="17">
        <v>0</v>
      </c>
      <c r="I157" s="17">
        <v>0</v>
      </c>
      <c r="J157" s="18" t="s">
        <v>250</v>
      </c>
      <c r="K157" s="28"/>
      <c r="L157" s="20" t="s">
        <v>103</v>
      </c>
      <c r="M157" s="31" t="s">
        <v>250</v>
      </c>
      <c r="N157" s="31" t="s">
        <v>250</v>
      </c>
      <c r="O157" s="31" t="s">
        <v>250</v>
      </c>
      <c r="P157" s="31" t="s">
        <v>250</v>
      </c>
      <c r="Q157" s="17"/>
    </row>
    <row r="158" spans="1:17" ht="15" customHeight="1">
      <c r="A158" s="1" t="s">
        <v>229</v>
      </c>
      <c r="B158" s="26" t="s">
        <v>347</v>
      </c>
      <c r="C158" s="26" t="s">
        <v>348</v>
      </c>
      <c r="D158" s="17">
        <v>37</v>
      </c>
      <c r="E158" s="17">
        <v>5</v>
      </c>
      <c r="F158" s="27">
        <v>14</v>
      </c>
      <c r="G158" s="27">
        <v>19</v>
      </c>
      <c r="H158" s="17">
        <v>39</v>
      </c>
      <c r="I158" s="17">
        <v>19</v>
      </c>
      <c r="J158" s="18">
        <v>49</v>
      </c>
      <c r="K158" s="28" t="s">
        <v>122</v>
      </c>
      <c r="L158" s="20">
        <v>56</v>
      </c>
      <c r="M158" s="31">
        <v>0.25641025641025639</v>
      </c>
      <c r="N158" s="31">
        <v>101.25641025641026</v>
      </c>
      <c r="O158" s="31">
        <v>0.31578947368421051</v>
      </c>
      <c r="P158" s="31">
        <v>94.736842105263165</v>
      </c>
      <c r="Q158" s="17"/>
    </row>
    <row r="159" spans="1:17" ht="15" customHeight="1">
      <c r="A159" s="1" t="s">
        <v>229</v>
      </c>
      <c r="B159" s="26" t="s">
        <v>349</v>
      </c>
      <c r="C159" s="17" t="s">
        <v>350</v>
      </c>
      <c r="D159" s="17">
        <v>32.700000000000003</v>
      </c>
      <c r="E159" s="17">
        <v>8</v>
      </c>
      <c r="F159" s="27">
        <v>24.464831804281342</v>
      </c>
      <c r="G159" s="27">
        <v>29.464831804281342</v>
      </c>
      <c r="H159" s="52">
        <v>32</v>
      </c>
      <c r="I159" s="17">
        <v>16</v>
      </c>
      <c r="J159" s="18">
        <v>50</v>
      </c>
      <c r="K159" s="28" t="s">
        <v>122</v>
      </c>
      <c r="L159" s="20">
        <v>57.499999999999993</v>
      </c>
      <c r="M159" s="31">
        <v>0.28125</v>
      </c>
      <c r="N159" s="31">
        <v>320.375</v>
      </c>
      <c r="O159" s="31">
        <v>0.375</v>
      </c>
      <c r="P159" s="31">
        <v>477.4375</v>
      </c>
      <c r="Q159" s="17" t="s">
        <v>232</v>
      </c>
    </row>
    <row r="160" spans="1:17" ht="15" customHeight="1">
      <c r="A160" s="1" t="s">
        <v>229</v>
      </c>
      <c r="B160" s="26" t="s">
        <v>351</v>
      </c>
      <c r="C160" s="17" t="s">
        <v>352</v>
      </c>
      <c r="D160" s="17">
        <v>50.300000000000004</v>
      </c>
      <c r="E160" s="17">
        <v>6</v>
      </c>
      <c r="F160" s="27">
        <v>11.928429423459244</v>
      </c>
      <c r="G160" s="27">
        <v>16.928429423459242</v>
      </c>
      <c r="H160" s="17">
        <v>39</v>
      </c>
      <c r="I160" s="17">
        <v>7</v>
      </c>
      <c r="J160" s="18">
        <v>17.948717948717949</v>
      </c>
      <c r="K160" s="28" t="s">
        <v>122</v>
      </c>
      <c r="L160" s="20">
        <v>22.948717948717949</v>
      </c>
      <c r="M160" s="31">
        <v>5.128205128205128E-2</v>
      </c>
      <c r="N160" s="31">
        <v>256.05128205128204</v>
      </c>
      <c r="O160" s="31">
        <v>0</v>
      </c>
      <c r="P160" s="31">
        <v>292.57142857142856</v>
      </c>
      <c r="Q160" s="17"/>
    </row>
    <row r="161" spans="1:17" ht="15" customHeight="1">
      <c r="A161" s="1" t="s">
        <v>229</v>
      </c>
      <c r="B161" s="26" t="s">
        <v>353</v>
      </c>
      <c r="C161" s="26" t="s">
        <v>354</v>
      </c>
      <c r="D161" s="17">
        <v>47.7</v>
      </c>
      <c r="E161" s="17">
        <v>14.3</v>
      </c>
      <c r="F161" s="27">
        <v>30</v>
      </c>
      <c r="G161" s="27">
        <v>35</v>
      </c>
      <c r="H161" s="52">
        <v>61</v>
      </c>
      <c r="I161" s="17">
        <v>21</v>
      </c>
      <c r="J161" s="18">
        <v>34</v>
      </c>
      <c r="K161" s="28" t="s">
        <v>102</v>
      </c>
      <c r="L161" s="20" t="s">
        <v>103</v>
      </c>
      <c r="M161" s="31">
        <v>0.29508196721311475</v>
      </c>
      <c r="N161" s="31">
        <v>195.85245901639345</v>
      </c>
      <c r="O161" s="31">
        <v>0.66666666666666663</v>
      </c>
      <c r="P161" s="31">
        <v>388.95238095238096</v>
      </c>
      <c r="Q161" s="17" t="s">
        <v>232</v>
      </c>
    </row>
    <row r="162" spans="1:17" ht="15" customHeight="1">
      <c r="A162" s="1" t="s">
        <v>229</v>
      </c>
      <c r="B162" s="26" t="s">
        <v>355</v>
      </c>
      <c r="C162" s="17" t="s">
        <v>356</v>
      </c>
      <c r="D162" s="17">
        <v>39</v>
      </c>
      <c r="E162" s="17">
        <v>7</v>
      </c>
      <c r="F162" s="27">
        <v>17.948717948717949</v>
      </c>
      <c r="G162" s="27">
        <v>22.948717948717949</v>
      </c>
      <c r="H162" s="17">
        <v>44</v>
      </c>
      <c r="I162" s="17">
        <v>19</v>
      </c>
      <c r="J162" s="18">
        <v>43.18181818181818</v>
      </c>
      <c r="K162" s="28" t="s">
        <v>122</v>
      </c>
      <c r="L162" s="20">
        <v>49.659090909090907</v>
      </c>
      <c r="M162" s="31">
        <v>0.11363636363636363</v>
      </c>
      <c r="N162" s="31">
        <v>231</v>
      </c>
      <c r="O162" s="31">
        <v>0.15789473684210525</v>
      </c>
      <c r="P162" s="31">
        <v>390.26315789473682</v>
      </c>
      <c r="Q162" s="17"/>
    </row>
    <row r="163" spans="1:17" ht="15" customHeight="1">
      <c r="A163" s="1" t="s">
        <v>229</v>
      </c>
      <c r="B163" s="26" t="s">
        <v>357</v>
      </c>
      <c r="C163" s="26" t="s">
        <v>358</v>
      </c>
      <c r="D163" s="17">
        <v>31.700000000000003</v>
      </c>
      <c r="E163" s="17">
        <v>7.7</v>
      </c>
      <c r="F163" s="27">
        <v>24</v>
      </c>
      <c r="G163" s="27">
        <v>29</v>
      </c>
      <c r="H163" s="17">
        <v>31</v>
      </c>
      <c r="I163" s="17">
        <v>17</v>
      </c>
      <c r="J163" s="18">
        <v>55</v>
      </c>
      <c r="K163" s="28" t="s">
        <v>122</v>
      </c>
      <c r="L163" s="20">
        <v>63</v>
      </c>
      <c r="M163" s="31">
        <v>0.29032258064516131</v>
      </c>
      <c r="N163" s="31">
        <v>122.6774193548387</v>
      </c>
      <c r="O163" s="31">
        <v>0.41176470588235292</v>
      </c>
      <c r="P163" s="31">
        <v>143.1764705882353</v>
      </c>
      <c r="Q163" s="17"/>
    </row>
    <row r="164" spans="1:17" ht="15" customHeight="1">
      <c r="A164" s="1" t="s">
        <v>229</v>
      </c>
      <c r="B164" s="26" t="s">
        <v>359</v>
      </c>
      <c r="C164" s="26" t="s">
        <v>360</v>
      </c>
      <c r="D164" s="17">
        <v>39.700000000000003</v>
      </c>
      <c r="E164" s="17">
        <v>10.3</v>
      </c>
      <c r="F164" s="27">
        <v>26</v>
      </c>
      <c r="G164" s="27">
        <v>31</v>
      </c>
      <c r="H164" s="17">
        <v>36</v>
      </c>
      <c r="I164" s="17">
        <v>18</v>
      </c>
      <c r="J164" s="18">
        <v>50</v>
      </c>
      <c r="K164" s="28" t="s">
        <v>122</v>
      </c>
      <c r="L164" s="20">
        <v>58</v>
      </c>
      <c r="M164" s="31">
        <v>1.0833333333333333</v>
      </c>
      <c r="N164" s="31">
        <v>434.33333333333331</v>
      </c>
      <c r="O164" s="31">
        <v>1</v>
      </c>
      <c r="P164" s="31">
        <v>684.66666666666663</v>
      </c>
      <c r="Q164" s="17"/>
    </row>
    <row r="165" spans="1:17" ht="15" customHeight="1">
      <c r="A165" s="1" t="s">
        <v>229</v>
      </c>
      <c r="B165" s="26" t="s">
        <v>361</v>
      </c>
      <c r="C165" s="26" t="s">
        <v>362</v>
      </c>
      <c r="D165" s="17">
        <v>35</v>
      </c>
      <c r="E165" s="17">
        <v>5</v>
      </c>
      <c r="F165" s="27">
        <v>14</v>
      </c>
      <c r="G165" s="27">
        <v>19</v>
      </c>
      <c r="H165" s="17">
        <v>55</v>
      </c>
      <c r="I165" s="17">
        <v>8</v>
      </c>
      <c r="J165" s="18">
        <v>15</v>
      </c>
      <c r="K165" s="28" t="s">
        <v>102</v>
      </c>
      <c r="L165" s="20" t="s">
        <v>249</v>
      </c>
      <c r="M165" s="31">
        <v>0.30909090909090908</v>
      </c>
      <c r="N165" s="31">
        <v>438.96363636363634</v>
      </c>
      <c r="O165" s="31">
        <v>1.75</v>
      </c>
      <c r="P165" s="31">
        <v>2883.875</v>
      </c>
      <c r="Q165" s="17" t="s">
        <v>249</v>
      </c>
    </row>
    <row r="166" spans="1:17" ht="15" customHeight="1">
      <c r="A166" s="1" t="s">
        <v>229</v>
      </c>
      <c r="B166" s="26" t="s">
        <v>363</v>
      </c>
      <c r="C166" s="26" t="s">
        <v>364</v>
      </c>
      <c r="D166" s="17">
        <v>136</v>
      </c>
      <c r="E166" s="17">
        <v>19</v>
      </c>
      <c r="F166" s="27">
        <v>14</v>
      </c>
      <c r="G166" s="27">
        <v>19</v>
      </c>
      <c r="H166" s="17">
        <v>138</v>
      </c>
      <c r="I166" s="17">
        <v>50</v>
      </c>
      <c r="J166" s="18">
        <v>36</v>
      </c>
      <c r="K166" s="28" t="s">
        <v>122</v>
      </c>
      <c r="L166" s="20">
        <v>41</v>
      </c>
      <c r="M166" s="31">
        <v>0.27536231884057971</v>
      </c>
      <c r="N166" s="31">
        <v>83.507246376811594</v>
      </c>
      <c r="O166" s="31">
        <v>0.24</v>
      </c>
      <c r="P166" s="31">
        <v>122.12</v>
      </c>
      <c r="Q166" s="17"/>
    </row>
    <row r="167" spans="1:17" ht="15" customHeight="1">
      <c r="A167" s="1" t="s">
        <v>229</v>
      </c>
      <c r="B167" s="26" t="s">
        <v>365</v>
      </c>
      <c r="C167" s="26" t="s">
        <v>366</v>
      </c>
      <c r="D167" s="17">
        <v>34</v>
      </c>
      <c r="E167" s="17">
        <v>20.3</v>
      </c>
      <c r="F167" s="27">
        <v>60</v>
      </c>
      <c r="G167" s="27">
        <v>69</v>
      </c>
      <c r="H167" s="52">
        <v>35</v>
      </c>
      <c r="I167" s="17">
        <v>25</v>
      </c>
      <c r="J167" s="18">
        <v>71</v>
      </c>
      <c r="K167" s="28" t="s">
        <v>122</v>
      </c>
      <c r="L167" s="20">
        <v>82</v>
      </c>
      <c r="M167" s="31">
        <v>0.14285714285714285</v>
      </c>
      <c r="N167" s="31">
        <v>517.17142857142858</v>
      </c>
      <c r="O167" s="31">
        <v>0.08</v>
      </c>
      <c r="P167" s="31">
        <v>531.4</v>
      </c>
      <c r="Q167" s="17" t="s">
        <v>232</v>
      </c>
    </row>
    <row r="168" spans="1:17" ht="15" customHeight="1">
      <c r="A168" s="1" t="s">
        <v>229</v>
      </c>
      <c r="B168" s="26" t="s">
        <v>367</v>
      </c>
      <c r="C168" s="17" t="s">
        <v>368</v>
      </c>
      <c r="D168" s="17">
        <v>54</v>
      </c>
      <c r="E168" s="17">
        <v>17</v>
      </c>
      <c r="F168" s="27">
        <v>31.481481481481481</v>
      </c>
      <c r="G168" s="27">
        <v>36.481481481481481</v>
      </c>
      <c r="H168" s="52">
        <v>43</v>
      </c>
      <c r="I168" s="17">
        <v>15</v>
      </c>
      <c r="J168" s="18">
        <v>34.883720930232556</v>
      </c>
      <c r="K168" s="28" t="s">
        <v>102</v>
      </c>
      <c r="L168" s="20" t="s">
        <v>103</v>
      </c>
      <c r="M168" s="31">
        <v>0.18604651162790697</v>
      </c>
      <c r="N168" s="31">
        <v>282.95348837209303</v>
      </c>
      <c r="O168" s="31">
        <v>0.53333333333333333</v>
      </c>
      <c r="P168" s="31">
        <v>660.93333333333328</v>
      </c>
      <c r="Q168" s="17" t="s">
        <v>232</v>
      </c>
    </row>
    <row r="169" spans="1:17" ht="15" customHeight="1">
      <c r="A169" s="1" t="s">
        <v>229</v>
      </c>
      <c r="B169" s="26" t="s">
        <v>369</v>
      </c>
      <c r="C169" s="26" t="s">
        <v>370</v>
      </c>
      <c r="D169" s="52">
        <v>24</v>
      </c>
      <c r="E169" s="52">
        <v>11.700000000000001</v>
      </c>
      <c r="F169" s="27">
        <v>49</v>
      </c>
      <c r="G169" s="27">
        <v>56</v>
      </c>
      <c r="H169" s="52">
        <v>28</v>
      </c>
      <c r="I169" s="52">
        <v>27</v>
      </c>
      <c r="J169" s="18">
        <v>96</v>
      </c>
      <c r="K169" s="28" t="s">
        <v>122</v>
      </c>
      <c r="L169" s="20">
        <v>110</v>
      </c>
      <c r="M169" s="53">
        <v>0.6785714285714286</v>
      </c>
      <c r="N169" s="53">
        <v>749.10714285714289</v>
      </c>
      <c r="O169" s="53">
        <v>0.66666666666666663</v>
      </c>
      <c r="P169" s="53">
        <v>744.25925925925924</v>
      </c>
      <c r="Q169" s="17" t="s">
        <v>232</v>
      </c>
    </row>
    <row r="170" spans="1:17" ht="15" customHeight="1">
      <c r="A170" s="1" t="s">
        <v>229</v>
      </c>
      <c r="B170" s="26" t="s">
        <v>371</v>
      </c>
      <c r="C170" s="26" t="s">
        <v>372</v>
      </c>
      <c r="D170" s="17">
        <v>59</v>
      </c>
      <c r="E170" s="17">
        <v>27.3</v>
      </c>
      <c r="F170" s="27">
        <v>46</v>
      </c>
      <c r="G170" s="27">
        <v>53</v>
      </c>
      <c r="H170" s="52">
        <v>60</v>
      </c>
      <c r="I170" s="17">
        <v>35</v>
      </c>
      <c r="J170" s="18">
        <v>58</v>
      </c>
      <c r="K170" s="28" t="s">
        <v>122</v>
      </c>
      <c r="L170" s="20">
        <v>67</v>
      </c>
      <c r="M170" s="31">
        <v>0.43333333333333335</v>
      </c>
      <c r="N170" s="31">
        <v>615.4666666666667</v>
      </c>
      <c r="O170" s="31">
        <v>0.68571428571428572</v>
      </c>
      <c r="P170" s="31">
        <v>954.05714285714282</v>
      </c>
      <c r="Q170" s="17" t="s">
        <v>232</v>
      </c>
    </row>
    <row r="171" spans="1:17" ht="15" customHeight="1">
      <c r="A171" s="1" t="s">
        <v>229</v>
      </c>
      <c r="B171" s="26" t="s">
        <v>373</v>
      </c>
      <c r="C171" s="26" t="s">
        <v>374</v>
      </c>
      <c r="D171" s="52">
        <v>31.3</v>
      </c>
      <c r="E171" s="52">
        <v>15.3</v>
      </c>
      <c r="F171" s="27">
        <v>49</v>
      </c>
      <c r="G171" s="27">
        <v>56</v>
      </c>
      <c r="H171" s="52">
        <v>41</v>
      </c>
      <c r="I171" s="52">
        <v>31</v>
      </c>
      <c r="J171" s="18">
        <v>76</v>
      </c>
      <c r="K171" s="28" t="s">
        <v>122</v>
      </c>
      <c r="L171" s="20" t="s">
        <v>249</v>
      </c>
      <c r="M171" s="53">
        <v>0.78048780487804881</v>
      </c>
      <c r="N171" s="53">
        <v>809.63414634146341</v>
      </c>
      <c r="O171" s="53">
        <v>0.67741935483870963</v>
      </c>
      <c r="P171" s="53">
        <v>946.9677419354839</v>
      </c>
      <c r="Q171" s="52" t="s">
        <v>249</v>
      </c>
    </row>
    <row r="172" spans="1:17" ht="15" customHeight="1">
      <c r="A172" s="1" t="s">
        <v>229</v>
      </c>
      <c r="B172" s="26" t="s">
        <v>375</v>
      </c>
      <c r="C172" s="26" t="s">
        <v>376</v>
      </c>
      <c r="D172" s="17">
        <v>52.7</v>
      </c>
      <c r="E172" s="17">
        <v>19.3</v>
      </c>
      <c r="F172" s="27">
        <v>37</v>
      </c>
      <c r="G172" s="27">
        <v>43</v>
      </c>
      <c r="H172" s="52">
        <v>25</v>
      </c>
      <c r="I172" s="17">
        <v>8</v>
      </c>
      <c r="J172" s="18">
        <v>32</v>
      </c>
      <c r="K172" s="28" t="s">
        <v>102</v>
      </c>
      <c r="L172" s="20" t="s">
        <v>103</v>
      </c>
      <c r="M172" s="31">
        <v>0.48</v>
      </c>
      <c r="N172" s="31">
        <v>274.64</v>
      </c>
      <c r="O172" s="31">
        <v>0.375</v>
      </c>
      <c r="P172" s="31">
        <v>608.625</v>
      </c>
      <c r="Q172" s="17" t="s">
        <v>232</v>
      </c>
    </row>
    <row r="173" spans="1:17" ht="15" customHeight="1">
      <c r="A173" s="1" t="s">
        <v>229</v>
      </c>
      <c r="B173" s="26" t="s">
        <v>377</v>
      </c>
      <c r="C173" s="26" t="s">
        <v>378</v>
      </c>
      <c r="D173" s="17">
        <v>23.700000000000003</v>
      </c>
      <c r="E173" s="17">
        <v>9.3000000000000007</v>
      </c>
      <c r="F173" s="27">
        <v>39</v>
      </c>
      <c r="G173" s="27">
        <v>45</v>
      </c>
      <c r="H173" s="17">
        <v>29</v>
      </c>
      <c r="I173" s="17">
        <v>12</v>
      </c>
      <c r="J173" s="18">
        <v>41</v>
      </c>
      <c r="K173" s="28" t="s">
        <v>102</v>
      </c>
      <c r="L173" s="20" t="s">
        <v>249</v>
      </c>
      <c r="M173" s="31">
        <v>1.8275862068965518</v>
      </c>
      <c r="N173" s="31">
        <v>408.72413793103448</v>
      </c>
      <c r="O173" s="31">
        <v>1.75</v>
      </c>
      <c r="P173" s="31">
        <v>663.25</v>
      </c>
      <c r="Q173" s="17" t="s">
        <v>249</v>
      </c>
    </row>
    <row r="174" spans="1:17" ht="15" customHeight="1">
      <c r="A174" s="1" t="s">
        <v>229</v>
      </c>
      <c r="B174" s="26" t="s">
        <v>379</v>
      </c>
      <c r="C174" s="26" t="s">
        <v>380</v>
      </c>
      <c r="D174" s="17">
        <v>17.7</v>
      </c>
      <c r="E174" s="17">
        <v>7</v>
      </c>
      <c r="F174" s="27">
        <v>40</v>
      </c>
      <c r="G174" s="27">
        <v>46</v>
      </c>
      <c r="H174" s="52">
        <v>13</v>
      </c>
      <c r="I174" s="17">
        <v>8</v>
      </c>
      <c r="J174" s="18">
        <v>62</v>
      </c>
      <c r="K174" s="28" t="s">
        <v>122</v>
      </c>
      <c r="L174" s="20">
        <v>71</v>
      </c>
      <c r="M174" s="31">
        <v>0.15384615384615385</v>
      </c>
      <c r="N174" s="31">
        <v>314.46153846153845</v>
      </c>
      <c r="O174" s="31">
        <v>0.25</v>
      </c>
      <c r="P174" s="31">
        <v>401.75</v>
      </c>
      <c r="Q174" s="17" t="s">
        <v>232</v>
      </c>
    </row>
    <row r="175" spans="1:17" ht="15" customHeight="1">
      <c r="A175" s="1" t="s">
        <v>229</v>
      </c>
      <c r="B175" s="26" t="s">
        <v>381</v>
      </c>
      <c r="C175" s="26" t="s">
        <v>382</v>
      </c>
      <c r="D175" s="17">
        <v>131.9</v>
      </c>
      <c r="E175" s="17">
        <v>21.400000000000002</v>
      </c>
      <c r="F175" s="27">
        <v>16</v>
      </c>
      <c r="G175" s="27">
        <v>21</v>
      </c>
      <c r="H175" s="17">
        <v>119</v>
      </c>
      <c r="I175" s="17">
        <v>56</v>
      </c>
      <c r="J175" s="18">
        <v>47</v>
      </c>
      <c r="K175" s="28" t="s">
        <v>122</v>
      </c>
      <c r="L175" s="20" t="s">
        <v>249</v>
      </c>
      <c r="M175" s="31">
        <v>0.49579831932773111</v>
      </c>
      <c r="N175" s="31">
        <v>224.87394957983193</v>
      </c>
      <c r="O175" s="31">
        <v>0.35714285714285715</v>
      </c>
      <c r="P175" s="31">
        <v>301.64285714285717</v>
      </c>
      <c r="Q175" s="17" t="s">
        <v>249</v>
      </c>
    </row>
    <row r="176" spans="1:17" ht="15" customHeight="1">
      <c r="A176" s="1" t="s">
        <v>229</v>
      </c>
      <c r="B176" s="26" t="s">
        <v>383</v>
      </c>
      <c r="C176" s="26" t="s">
        <v>384</v>
      </c>
      <c r="D176" s="52">
        <v>27.3</v>
      </c>
      <c r="E176" s="52">
        <v>11.3</v>
      </c>
      <c r="F176" s="27">
        <v>41</v>
      </c>
      <c r="G176" s="27">
        <v>47</v>
      </c>
      <c r="H176" s="52">
        <v>25</v>
      </c>
      <c r="I176" s="52">
        <v>22</v>
      </c>
      <c r="J176" s="18">
        <v>88</v>
      </c>
      <c r="K176" s="28" t="s">
        <v>122</v>
      </c>
      <c r="L176" s="20" t="s">
        <v>249</v>
      </c>
      <c r="M176" s="53">
        <v>0.8</v>
      </c>
      <c r="N176" s="53">
        <v>1360</v>
      </c>
      <c r="O176" s="53">
        <v>0.86363636363636365</v>
      </c>
      <c r="P176" s="53">
        <v>1529.2727272727273</v>
      </c>
      <c r="Q176" s="52" t="s">
        <v>249</v>
      </c>
    </row>
    <row r="177" spans="1:17" ht="15" customHeight="1">
      <c r="A177" s="1" t="s">
        <v>229</v>
      </c>
      <c r="B177" s="26" t="s">
        <v>385</v>
      </c>
      <c r="C177" s="26" t="s">
        <v>386</v>
      </c>
      <c r="D177" s="17">
        <v>37.700000000000003</v>
      </c>
      <c r="E177" s="17">
        <v>8.3000000000000007</v>
      </c>
      <c r="F177" s="27">
        <v>22</v>
      </c>
      <c r="G177" s="27">
        <v>27</v>
      </c>
      <c r="H177" s="52">
        <v>45</v>
      </c>
      <c r="I177" s="17">
        <v>19</v>
      </c>
      <c r="J177" s="18">
        <v>42</v>
      </c>
      <c r="K177" s="28" t="s">
        <v>122</v>
      </c>
      <c r="L177" s="20">
        <v>48</v>
      </c>
      <c r="M177" s="31">
        <v>1.0888888888888888</v>
      </c>
      <c r="N177" s="31">
        <v>600.35555555555561</v>
      </c>
      <c r="O177" s="31">
        <v>1.4736842105263157</v>
      </c>
      <c r="P177" s="31">
        <v>1124.3684210526317</v>
      </c>
      <c r="Q177" s="17" t="s">
        <v>232</v>
      </c>
    </row>
    <row r="178" spans="1:17" ht="15" customHeight="1">
      <c r="A178" s="1" t="s">
        <v>229</v>
      </c>
      <c r="B178" s="26" t="s">
        <v>387</v>
      </c>
      <c r="C178" s="26" t="s">
        <v>388</v>
      </c>
      <c r="D178" s="17">
        <v>28.700000000000003</v>
      </c>
      <c r="E178" s="17">
        <v>8</v>
      </c>
      <c r="F178" s="27">
        <v>28</v>
      </c>
      <c r="G178" s="27">
        <v>33</v>
      </c>
      <c r="H178" s="17">
        <v>30</v>
      </c>
      <c r="I178" s="17">
        <v>14</v>
      </c>
      <c r="J178" s="18">
        <v>47</v>
      </c>
      <c r="K178" s="28" t="s">
        <v>122</v>
      </c>
      <c r="L178" s="20">
        <v>54</v>
      </c>
      <c r="M178" s="31">
        <v>0</v>
      </c>
      <c r="N178" s="31">
        <v>230.4</v>
      </c>
      <c r="O178" s="31">
        <v>0</v>
      </c>
      <c r="P178" s="31">
        <v>330</v>
      </c>
      <c r="Q178" s="17"/>
    </row>
    <row r="179" spans="1:17" ht="15" customHeight="1">
      <c r="A179" s="1" t="s">
        <v>229</v>
      </c>
      <c r="B179" s="26" t="s">
        <v>389</v>
      </c>
      <c r="C179" s="26" t="s">
        <v>390</v>
      </c>
      <c r="D179" s="17">
        <v>28.700000000000003</v>
      </c>
      <c r="E179" s="17">
        <v>7.7</v>
      </c>
      <c r="F179" s="27">
        <v>27</v>
      </c>
      <c r="G179" s="27">
        <v>32</v>
      </c>
      <c r="H179" s="17">
        <v>27</v>
      </c>
      <c r="I179" s="17">
        <v>18</v>
      </c>
      <c r="J179" s="18">
        <v>67</v>
      </c>
      <c r="K179" s="28" t="s">
        <v>122</v>
      </c>
      <c r="L179" s="20">
        <v>77</v>
      </c>
      <c r="M179" s="31">
        <v>0</v>
      </c>
      <c r="N179" s="31">
        <v>824.81481481481478</v>
      </c>
      <c r="O179" s="31">
        <v>0</v>
      </c>
      <c r="P179" s="31">
        <v>1097.0555555555557</v>
      </c>
      <c r="Q179" s="17"/>
    </row>
    <row r="180" spans="1:17" ht="15" customHeight="1">
      <c r="A180" s="1" t="s">
        <v>229</v>
      </c>
      <c r="B180" s="26" t="s">
        <v>391</v>
      </c>
      <c r="C180" s="26" t="s">
        <v>392</v>
      </c>
      <c r="D180" s="17">
        <v>35.300000000000004</v>
      </c>
      <c r="E180" s="17">
        <v>15</v>
      </c>
      <c r="F180" s="27">
        <v>42</v>
      </c>
      <c r="G180" s="27">
        <v>48</v>
      </c>
      <c r="H180" s="52">
        <v>31</v>
      </c>
      <c r="I180" s="17">
        <v>22</v>
      </c>
      <c r="J180" s="18">
        <v>71</v>
      </c>
      <c r="K180" s="28" t="s">
        <v>122</v>
      </c>
      <c r="L180" s="20">
        <v>82</v>
      </c>
      <c r="M180" s="31">
        <v>0.38709677419354838</v>
      </c>
      <c r="N180" s="31">
        <v>569</v>
      </c>
      <c r="O180" s="31">
        <v>0.5</v>
      </c>
      <c r="P180" s="31">
        <v>715</v>
      </c>
      <c r="Q180" s="17" t="s">
        <v>232</v>
      </c>
    </row>
    <row r="181" spans="1:17" ht="15" customHeight="1">
      <c r="A181" s="1" t="s">
        <v>229</v>
      </c>
      <c r="B181" s="26" t="s">
        <v>393</v>
      </c>
      <c r="C181" s="26" t="s">
        <v>394</v>
      </c>
      <c r="D181" s="17">
        <v>55</v>
      </c>
      <c r="E181" s="17">
        <v>10.3</v>
      </c>
      <c r="F181" s="27">
        <v>19</v>
      </c>
      <c r="G181" s="27">
        <v>24</v>
      </c>
      <c r="H181" s="17">
        <v>89</v>
      </c>
      <c r="I181" s="17">
        <v>30</v>
      </c>
      <c r="J181" s="18">
        <v>34</v>
      </c>
      <c r="K181" s="28" t="s">
        <v>122</v>
      </c>
      <c r="L181" s="20">
        <v>39</v>
      </c>
      <c r="M181" s="31">
        <v>0.19101123595505617</v>
      </c>
      <c r="N181" s="31">
        <v>588.55056179775283</v>
      </c>
      <c r="O181" s="31">
        <v>0.46666666666666667</v>
      </c>
      <c r="P181" s="31">
        <v>1379.4333333333334</v>
      </c>
      <c r="Q181" s="17"/>
    </row>
    <row r="182" spans="1:17" ht="15" customHeight="1">
      <c r="A182" s="1" t="s">
        <v>229</v>
      </c>
      <c r="B182" s="26" t="s">
        <v>395</v>
      </c>
      <c r="C182" s="17" t="s">
        <v>396</v>
      </c>
      <c r="D182" s="17">
        <v>418.3</v>
      </c>
      <c r="E182" s="17">
        <v>113</v>
      </c>
      <c r="F182" s="27">
        <v>27.014104709538607</v>
      </c>
      <c r="G182" s="27">
        <v>32.014104709538607</v>
      </c>
      <c r="H182" s="17">
        <v>425</v>
      </c>
      <c r="I182" s="17">
        <v>163</v>
      </c>
      <c r="J182" s="18">
        <v>38.352941176470587</v>
      </c>
      <c r="K182" s="28" t="s">
        <v>122</v>
      </c>
      <c r="L182" s="20">
        <v>44.105882352941173</v>
      </c>
      <c r="M182" s="31">
        <v>0.61882352941176466</v>
      </c>
      <c r="N182" s="31">
        <v>644.32470588235299</v>
      </c>
      <c r="O182" s="31">
        <v>0.99386503067484666</v>
      </c>
      <c r="P182" s="31">
        <v>1444.6134969325153</v>
      </c>
      <c r="Q182" s="17"/>
    </row>
    <row r="183" spans="1:17" ht="15" customHeight="1">
      <c r="A183" s="1" t="s">
        <v>229</v>
      </c>
      <c r="B183" s="26" t="s">
        <v>397</v>
      </c>
      <c r="C183" s="26" t="s">
        <v>398</v>
      </c>
      <c r="D183" s="17">
        <v>45</v>
      </c>
      <c r="E183" s="17">
        <v>13.700000000000001</v>
      </c>
      <c r="F183" s="27">
        <v>30</v>
      </c>
      <c r="G183" s="27">
        <v>35</v>
      </c>
      <c r="H183" s="17">
        <v>48</v>
      </c>
      <c r="I183" s="17">
        <v>30</v>
      </c>
      <c r="J183" s="18">
        <v>63</v>
      </c>
      <c r="K183" s="28" t="s">
        <v>122</v>
      </c>
      <c r="L183" s="20">
        <v>72</v>
      </c>
      <c r="M183" s="31">
        <v>0.4375</v>
      </c>
      <c r="N183" s="31">
        <v>1054.7708333333333</v>
      </c>
      <c r="O183" s="31">
        <v>0.66666666666666663</v>
      </c>
      <c r="P183" s="31">
        <v>1565.2333333333333</v>
      </c>
      <c r="Q183" s="17"/>
    </row>
    <row r="184" spans="1:17" ht="15" customHeight="1">
      <c r="A184" s="1" t="s">
        <v>229</v>
      </c>
      <c r="B184" s="26" t="s">
        <v>399</v>
      </c>
      <c r="C184" s="26" t="s">
        <v>400</v>
      </c>
      <c r="D184" s="17">
        <v>125.2</v>
      </c>
      <c r="E184" s="17">
        <v>20.700000000000003</v>
      </c>
      <c r="F184" s="27">
        <v>17</v>
      </c>
      <c r="G184" s="27">
        <v>22</v>
      </c>
      <c r="H184" s="17">
        <v>123</v>
      </c>
      <c r="I184" s="17">
        <v>51</v>
      </c>
      <c r="J184" s="18">
        <v>41</v>
      </c>
      <c r="K184" s="28" t="s">
        <v>122</v>
      </c>
      <c r="L184" s="20">
        <v>47</v>
      </c>
      <c r="M184" s="31">
        <v>0.15447154471544716</v>
      </c>
      <c r="N184" s="31">
        <v>264.5040650406504</v>
      </c>
      <c r="O184" s="31">
        <v>0.29411764705882354</v>
      </c>
      <c r="P184" s="31">
        <v>491.19607843137254</v>
      </c>
      <c r="Q184" s="17"/>
    </row>
    <row r="185" spans="1:17" ht="15" customHeight="1">
      <c r="A185" s="1" t="s">
        <v>229</v>
      </c>
      <c r="B185" s="26" t="s">
        <v>401</v>
      </c>
      <c r="C185" s="26" t="s">
        <v>402</v>
      </c>
      <c r="D185" s="17">
        <v>45.7</v>
      </c>
      <c r="E185" s="17">
        <v>10.700000000000001</v>
      </c>
      <c r="F185" s="27">
        <v>23</v>
      </c>
      <c r="G185" s="27">
        <v>28</v>
      </c>
      <c r="H185" s="17">
        <v>36</v>
      </c>
      <c r="I185" s="17">
        <v>21</v>
      </c>
      <c r="J185" s="18">
        <v>58</v>
      </c>
      <c r="K185" s="28" t="s">
        <v>122</v>
      </c>
      <c r="L185" s="20" t="s">
        <v>249</v>
      </c>
      <c r="M185" s="31">
        <v>0.3611111111111111</v>
      </c>
      <c r="N185" s="31">
        <v>663.5</v>
      </c>
      <c r="O185" s="31">
        <v>0.47619047619047616</v>
      </c>
      <c r="P185" s="31">
        <v>996.19047619047615</v>
      </c>
      <c r="Q185" s="17" t="s">
        <v>249</v>
      </c>
    </row>
    <row r="186" spans="1:17" ht="15" customHeight="1">
      <c r="A186" s="1" t="s">
        <v>229</v>
      </c>
      <c r="B186" s="26" t="s">
        <v>403</v>
      </c>
      <c r="C186" s="26" t="s">
        <v>404</v>
      </c>
      <c r="D186" s="17">
        <v>38.700000000000003</v>
      </c>
      <c r="E186" s="17">
        <v>12</v>
      </c>
      <c r="F186" s="27">
        <v>31</v>
      </c>
      <c r="G186" s="27">
        <v>36</v>
      </c>
      <c r="H186" s="52">
        <v>40</v>
      </c>
      <c r="I186" s="17">
        <v>26</v>
      </c>
      <c r="J186" s="18">
        <v>65</v>
      </c>
      <c r="K186" s="28" t="s">
        <v>122</v>
      </c>
      <c r="L186" s="20">
        <v>75</v>
      </c>
      <c r="M186" s="31">
        <v>7.4999999999999997E-2</v>
      </c>
      <c r="N186" s="31">
        <v>267.5</v>
      </c>
      <c r="O186" s="31">
        <v>0</v>
      </c>
      <c r="P186" s="31">
        <v>368.26923076923077</v>
      </c>
      <c r="Q186" s="17" t="s">
        <v>232</v>
      </c>
    </row>
    <row r="187" spans="1:17" ht="15" customHeight="1">
      <c r="A187" s="1" t="s">
        <v>229</v>
      </c>
      <c r="B187" s="26" t="s">
        <v>405</v>
      </c>
      <c r="C187" s="17" t="s">
        <v>406</v>
      </c>
      <c r="D187" s="17">
        <v>127</v>
      </c>
      <c r="E187" s="17">
        <v>12</v>
      </c>
      <c r="F187" s="27">
        <v>9.4488188976377945</v>
      </c>
      <c r="G187" s="27">
        <v>14.448818897637794</v>
      </c>
      <c r="H187" s="17">
        <v>186</v>
      </c>
      <c r="I187" s="17">
        <v>37</v>
      </c>
      <c r="J187" s="18">
        <v>19.892473118279568</v>
      </c>
      <c r="K187" s="28" t="s">
        <v>122</v>
      </c>
      <c r="L187" s="20">
        <v>24.892473118279568</v>
      </c>
      <c r="M187" s="31">
        <v>0.510752688172043</v>
      </c>
      <c r="N187" s="31">
        <v>136.35483870967741</v>
      </c>
      <c r="O187" s="31">
        <v>0.48648648648648651</v>
      </c>
      <c r="P187" s="31">
        <v>434.40540540540542</v>
      </c>
      <c r="Q187" s="17"/>
    </row>
    <row r="188" spans="1:17" ht="15" customHeight="1">
      <c r="A188" s="1" t="s">
        <v>229</v>
      </c>
      <c r="B188" s="26" t="s">
        <v>407</v>
      </c>
      <c r="C188" s="26" t="s">
        <v>408</v>
      </c>
      <c r="D188" s="17">
        <v>86</v>
      </c>
      <c r="E188" s="17">
        <v>32.700000000000003</v>
      </c>
      <c r="F188" s="27">
        <v>38</v>
      </c>
      <c r="G188" s="27">
        <v>44</v>
      </c>
      <c r="H188" s="17">
        <v>76</v>
      </c>
      <c r="I188" s="17">
        <v>56</v>
      </c>
      <c r="J188" s="18">
        <v>74</v>
      </c>
      <c r="K188" s="28" t="s">
        <v>122</v>
      </c>
      <c r="L188" s="20" t="s">
        <v>249</v>
      </c>
      <c r="M188" s="31">
        <v>0.80263157894736847</v>
      </c>
      <c r="N188" s="31">
        <v>633.34210526315792</v>
      </c>
      <c r="O188" s="31">
        <v>0.9642857142857143</v>
      </c>
      <c r="P188" s="31">
        <v>760.51785714285711</v>
      </c>
      <c r="Q188" s="17" t="s">
        <v>249</v>
      </c>
    </row>
    <row r="189" spans="1:17" ht="15" customHeight="1">
      <c r="A189" s="1" t="s">
        <v>229</v>
      </c>
      <c r="B189" s="26" t="s">
        <v>409</v>
      </c>
      <c r="C189" s="26" t="s">
        <v>410</v>
      </c>
      <c r="D189" s="17">
        <v>60.300000000000004</v>
      </c>
      <c r="E189" s="17">
        <v>12</v>
      </c>
      <c r="F189" s="27">
        <v>20</v>
      </c>
      <c r="G189" s="27">
        <v>25</v>
      </c>
      <c r="H189" s="52">
        <v>75</v>
      </c>
      <c r="I189" s="17">
        <v>25</v>
      </c>
      <c r="J189" s="18">
        <v>33</v>
      </c>
      <c r="K189" s="28" t="s">
        <v>122</v>
      </c>
      <c r="L189" s="20">
        <v>38</v>
      </c>
      <c r="M189" s="31">
        <v>0.04</v>
      </c>
      <c r="N189" s="31">
        <v>177.33333333333334</v>
      </c>
      <c r="O189" s="31">
        <v>0.04</v>
      </c>
      <c r="P189" s="31">
        <v>363.12</v>
      </c>
      <c r="Q189" s="17" t="s">
        <v>232</v>
      </c>
    </row>
    <row r="190" spans="1:17" ht="15" customHeight="1">
      <c r="A190" s="1" t="s">
        <v>229</v>
      </c>
      <c r="B190" s="26" t="s">
        <v>411</v>
      </c>
      <c r="C190" s="26" t="s">
        <v>412</v>
      </c>
      <c r="D190" s="52">
        <v>27</v>
      </c>
      <c r="E190" s="52">
        <v>10</v>
      </c>
      <c r="F190" s="27">
        <v>37</v>
      </c>
      <c r="G190" s="27">
        <v>43</v>
      </c>
      <c r="H190" s="52">
        <v>25</v>
      </c>
      <c r="I190" s="52">
        <v>21</v>
      </c>
      <c r="J190" s="18">
        <v>84</v>
      </c>
      <c r="K190" s="28" t="s">
        <v>122</v>
      </c>
      <c r="L190" s="20">
        <v>97</v>
      </c>
      <c r="M190" s="53">
        <v>0.44</v>
      </c>
      <c r="N190" s="53">
        <v>362.08</v>
      </c>
      <c r="O190" s="53">
        <v>0.47619047619047616</v>
      </c>
      <c r="P190" s="53">
        <v>397.66666666666669</v>
      </c>
      <c r="Q190" s="17" t="s">
        <v>232</v>
      </c>
    </row>
    <row r="191" spans="1:17" ht="15" customHeight="1">
      <c r="A191" s="1" t="s">
        <v>229</v>
      </c>
      <c r="B191" s="26" t="s">
        <v>413</v>
      </c>
      <c r="C191" s="26" t="s">
        <v>414</v>
      </c>
      <c r="D191" s="17">
        <v>53</v>
      </c>
      <c r="E191" s="17">
        <v>5.7</v>
      </c>
      <c r="F191" s="27">
        <v>11</v>
      </c>
      <c r="G191" s="27">
        <v>16</v>
      </c>
      <c r="H191" s="17">
        <v>45</v>
      </c>
      <c r="I191" s="17">
        <v>9</v>
      </c>
      <c r="J191" s="18">
        <v>20</v>
      </c>
      <c r="K191" s="28" t="s">
        <v>122</v>
      </c>
      <c r="L191" s="20">
        <v>25</v>
      </c>
      <c r="M191" s="31">
        <v>0</v>
      </c>
      <c r="N191" s="31">
        <v>72.822222222222223</v>
      </c>
      <c r="O191" s="31">
        <v>0</v>
      </c>
      <c r="P191" s="31">
        <v>158.55555555555554</v>
      </c>
      <c r="Q191" s="17"/>
    </row>
    <row r="192" spans="1:17" ht="15" customHeight="1">
      <c r="A192" s="1" t="s">
        <v>229</v>
      </c>
      <c r="B192" s="26" t="s">
        <v>415</v>
      </c>
      <c r="C192" s="26" t="s">
        <v>416</v>
      </c>
      <c r="D192" s="17">
        <v>59</v>
      </c>
      <c r="E192" s="17">
        <v>23.700000000000003</v>
      </c>
      <c r="F192" s="27">
        <v>40</v>
      </c>
      <c r="G192" s="27">
        <v>46</v>
      </c>
      <c r="H192" s="17">
        <v>113</v>
      </c>
      <c r="I192" s="17">
        <v>26</v>
      </c>
      <c r="J192" s="18">
        <v>23</v>
      </c>
      <c r="K192" s="28" t="s">
        <v>102</v>
      </c>
      <c r="L192" s="20" t="s">
        <v>103</v>
      </c>
      <c r="M192" s="31">
        <v>0.13274336283185842</v>
      </c>
      <c r="N192" s="31">
        <v>106.56637168141593</v>
      </c>
      <c r="O192" s="31">
        <v>0.11538461538461539</v>
      </c>
      <c r="P192" s="31">
        <v>147.30769230769232</v>
      </c>
      <c r="Q192" s="17"/>
    </row>
    <row r="193" spans="1:17" ht="15" customHeight="1">
      <c r="A193" s="1" t="s">
        <v>229</v>
      </c>
      <c r="B193" s="26" t="s">
        <v>417</v>
      </c>
      <c r="C193" s="26" t="s">
        <v>418</v>
      </c>
      <c r="D193" s="17">
        <v>18.3</v>
      </c>
      <c r="E193" s="17">
        <v>4.3</v>
      </c>
      <c r="F193" s="27">
        <v>23</v>
      </c>
      <c r="G193" s="27">
        <v>28</v>
      </c>
      <c r="H193" s="52">
        <v>29</v>
      </c>
      <c r="I193" s="17">
        <v>16</v>
      </c>
      <c r="J193" s="18">
        <v>55</v>
      </c>
      <c r="K193" s="28" t="s">
        <v>122</v>
      </c>
      <c r="L193" s="20">
        <v>63</v>
      </c>
      <c r="M193" s="31">
        <v>0.17241379310344829</v>
      </c>
      <c r="N193" s="31">
        <v>442.93103448275861</v>
      </c>
      <c r="O193" s="31">
        <v>0.25</v>
      </c>
      <c r="P193" s="31">
        <v>579.375</v>
      </c>
      <c r="Q193" s="17" t="s">
        <v>232</v>
      </c>
    </row>
    <row r="194" spans="1:17" ht="15" customHeight="1">
      <c r="A194" s="1" t="s">
        <v>229</v>
      </c>
      <c r="B194" s="26" t="s">
        <v>419</v>
      </c>
      <c r="C194" s="26" t="s">
        <v>420</v>
      </c>
      <c r="D194" s="17">
        <v>38.700000000000003</v>
      </c>
      <c r="E194" s="17">
        <v>13</v>
      </c>
      <c r="F194" s="27">
        <v>34</v>
      </c>
      <c r="G194" s="27">
        <v>39</v>
      </c>
      <c r="H194" s="17">
        <v>38</v>
      </c>
      <c r="I194" s="17">
        <v>18</v>
      </c>
      <c r="J194" s="18">
        <v>47</v>
      </c>
      <c r="K194" s="28" t="s">
        <v>122</v>
      </c>
      <c r="L194" s="20">
        <v>54</v>
      </c>
      <c r="M194" s="31">
        <v>0.15789473684210525</v>
      </c>
      <c r="N194" s="31">
        <v>242.42105263157896</v>
      </c>
      <c r="O194" s="31">
        <v>0.33333333333333331</v>
      </c>
      <c r="P194" s="31">
        <v>427.61111111111109</v>
      </c>
      <c r="Q194" s="17"/>
    </row>
    <row r="195" spans="1:17" ht="15" customHeight="1">
      <c r="A195" s="1" t="s">
        <v>229</v>
      </c>
      <c r="B195" s="26" t="s">
        <v>421</v>
      </c>
      <c r="C195" s="26" t="s">
        <v>422</v>
      </c>
      <c r="D195" s="17">
        <v>25.700000000000003</v>
      </c>
      <c r="E195" s="17">
        <v>10</v>
      </c>
      <c r="F195" s="27">
        <v>39</v>
      </c>
      <c r="G195" s="27">
        <v>45</v>
      </c>
      <c r="H195" s="52">
        <v>28</v>
      </c>
      <c r="I195" s="17">
        <v>16</v>
      </c>
      <c r="J195" s="18">
        <v>57</v>
      </c>
      <c r="K195" s="28" t="s">
        <v>122</v>
      </c>
      <c r="L195" s="20">
        <v>66</v>
      </c>
      <c r="M195" s="31">
        <v>0</v>
      </c>
      <c r="N195" s="31">
        <v>312.07142857142856</v>
      </c>
      <c r="O195" s="31">
        <v>0</v>
      </c>
      <c r="P195" s="31">
        <v>458.625</v>
      </c>
      <c r="Q195" s="17" t="s">
        <v>232</v>
      </c>
    </row>
    <row r="196" spans="1:17" ht="15" customHeight="1">
      <c r="A196" s="1" t="s">
        <v>229</v>
      </c>
      <c r="B196" s="26" t="s">
        <v>423</v>
      </c>
      <c r="C196" s="26" t="s">
        <v>424</v>
      </c>
      <c r="D196" s="17">
        <v>21.3</v>
      </c>
      <c r="E196" s="17">
        <v>5.7</v>
      </c>
      <c r="F196" s="27">
        <v>27</v>
      </c>
      <c r="G196" s="27">
        <v>32</v>
      </c>
      <c r="H196" s="52">
        <v>31</v>
      </c>
      <c r="I196" s="17">
        <v>15</v>
      </c>
      <c r="J196" s="18">
        <v>48</v>
      </c>
      <c r="K196" s="28" t="s">
        <v>122</v>
      </c>
      <c r="L196" s="20">
        <v>55</v>
      </c>
      <c r="M196" s="31">
        <v>0.22580645161290322</v>
      </c>
      <c r="N196" s="31">
        <v>599.70967741935488</v>
      </c>
      <c r="O196" s="31">
        <v>0.26666666666666666</v>
      </c>
      <c r="P196" s="31">
        <v>949.13333333333333</v>
      </c>
      <c r="Q196" s="17" t="s">
        <v>232</v>
      </c>
    </row>
    <row r="197" spans="1:17" ht="15" customHeight="1">
      <c r="A197" s="1" t="s">
        <v>229</v>
      </c>
      <c r="B197" s="26" t="s">
        <v>425</v>
      </c>
      <c r="C197" s="17" t="s">
        <v>426</v>
      </c>
      <c r="D197" s="17">
        <v>67.7</v>
      </c>
      <c r="E197" s="17">
        <v>13</v>
      </c>
      <c r="F197" s="27">
        <v>19.202363367799112</v>
      </c>
      <c r="G197" s="27">
        <v>24.202363367799112</v>
      </c>
      <c r="H197" s="52">
        <v>64</v>
      </c>
      <c r="I197" s="17">
        <v>21</v>
      </c>
      <c r="J197" s="18">
        <v>32.8125</v>
      </c>
      <c r="K197" s="28" t="s">
        <v>122</v>
      </c>
      <c r="L197" s="20">
        <v>37.8125</v>
      </c>
      <c r="M197" s="31">
        <v>7.8125E-2</v>
      </c>
      <c r="N197" s="31">
        <v>287.9375</v>
      </c>
      <c r="O197" s="31">
        <v>0.23809523809523808</v>
      </c>
      <c r="P197" s="31">
        <v>709.38095238095241</v>
      </c>
      <c r="Q197" s="17" t="s">
        <v>232</v>
      </c>
    </row>
    <row r="198" spans="1:17" ht="15" customHeight="1">
      <c r="A198" s="1" t="s">
        <v>229</v>
      </c>
      <c r="B198" s="26" t="s">
        <v>427</v>
      </c>
      <c r="C198" s="17" t="s">
        <v>428</v>
      </c>
      <c r="D198" s="17">
        <v>65</v>
      </c>
      <c r="E198" s="17">
        <v>18</v>
      </c>
      <c r="F198" s="27">
        <v>27.692307692307693</v>
      </c>
      <c r="G198" s="27">
        <v>32.692307692307693</v>
      </c>
      <c r="H198" s="17">
        <v>81</v>
      </c>
      <c r="I198" s="17">
        <v>31</v>
      </c>
      <c r="J198" s="18">
        <v>38.271604938271601</v>
      </c>
      <c r="K198" s="28" t="s">
        <v>122</v>
      </c>
      <c r="L198" s="20">
        <v>44.012345679012334</v>
      </c>
      <c r="M198" s="31">
        <v>0.4567901234567901</v>
      </c>
      <c r="N198" s="31">
        <v>216.72839506172841</v>
      </c>
      <c r="O198" s="31">
        <v>0.54838709677419351</v>
      </c>
      <c r="P198" s="31">
        <v>420.41935483870969</v>
      </c>
      <c r="Q198" s="17"/>
    </row>
    <row r="199" spans="1:17" ht="15" customHeight="1">
      <c r="A199" s="1" t="s">
        <v>229</v>
      </c>
      <c r="B199" s="26" t="s">
        <v>429</v>
      </c>
      <c r="C199" s="17" t="s">
        <v>430</v>
      </c>
      <c r="D199" s="17">
        <v>121.30000000000001</v>
      </c>
      <c r="E199" s="17">
        <v>12</v>
      </c>
      <c r="F199" s="27">
        <v>9.8928276999175591</v>
      </c>
      <c r="G199" s="27">
        <v>14.892827699917559</v>
      </c>
      <c r="H199" s="17">
        <v>64</v>
      </c>
      <c r="I199" s="17">
        <v>12</v>
      </c>
      <c r="J199" s="18">
        <v>18.75</v>
      </c>
      <c r="K199" s="28" t="s">
        <v>122</v>
      </c>
      <c r="L199" s="20">
        <v>23.75</v>
      </c>
      <c r="M199" s="31">
        <v>4.6875E-2</v>
      </c>
      <c r="N199" s="31">
        <v>132.796875</v>
      </c>
      <c r="O199" s="31">
        <v>8.3333333333333329E-2</v>
      </c>
      <c r="P199" s="31">
        <v>443.91666666666669</v>
      </c>
      <c r="Q199" s="17"/>
    </row>
    <row r="200" spans="1:17" ht="15" customHeight="1">
      <c r="A200" s="1" t="s">
        <v>229</v>
      </c>
      <c r="B200" s="26" t="s">
        <v>431</v>
      </c>
      <c r="C200" s="17" t="s">
        <v>432</v>
      </c>
      <c r="D200" s="17">
        <v>21.700000000000003</v>
      </c>
      <c r="E200" s="17">
        <v>13</v>
      </c>
      <c r="F200" s="27">
        <v>59.907834101382484</v>
      </c>
      <c r="G200" s="27">
        <v>68.894009216589851</v>
      </c>
      <c r="H200" s="52">
        <v>38</v>
      </c>
      <c r="I200" s="17">
        <v>28</v>
      </c>
      <c r="J200" s="18">
        <v>73.68421052631578</v>
      </c>
      <c r="K200" s="28" t="s">
        <v>122</v>
      </c>
      <c r="L200" s="20">
        <v>84.736842105263136</v>
      </c>
      <c r="M200" s="31">
        <v>1.2105263157894737</v>
      </c>
      <c r="N200" s="31">
        <v>448.31578947368422</v>
      </c>
      <c r="O200" s="31">
        <v>1.5</v>
      </c>
      <c r="P200" s="31">
        <v>538.85714285714289</v>
      </c>
      <c r="Q200" s="17" t="s">
        <v>232</v>
      </c>
    </row>
    <row r="201" spans="1:17" ht="15" customHeight="1">
      <c r="A201" s="1" t="s">
        <v>229</v>
      </c>
      <c r="B201" s="26" t="s">
        <v>433</v>
      </c>
      <c r="C201" s="17" t="s">
        <v>434</v>
      </c>
      <c r="D201" s="17">
        <v>67.7</v>
      </c>
      <c r="E201" s="17">
        <v>17</v>
      </c>
      <c r="F201" s="27">
        <v>25.110782865583452</v>
      </c>
      <c r="G201" s="27">
        <v>30.110782865583452</v>
      </c>
      <c r="H201" s="52">
        <v>74</v>
      </c>
      <c r="I201" s="17">
        <v>27</v>
      </c>
      <c r="J201" s="18">
        <v>36.486486486486484</v>
      </c>
      <c r="K201" s="28" t="s">
        <v>122</v>
      </c>
      <c r="L201" s="20">
        <v>41.959459459459453</v>
      </c>
      <c r="M201" s="31">
        <v>0.21621621621621623</v>
      </c>
      <c r="N201" s="31">
        <v>318.72972972972974</v>
      </c>
      <c r="O201" s="31">
        <v>0.22222222222222221</v>
      </c>
      <c r="P201" s="31">
        <v>785.85185185185185</v>
      </c>
      <c r="Q201" s="17" t="s">
        <v>232</v>
      </c>
    </row>
    <row r="202" spans="1:17" ht="15" customHeight="1">
      <c r="A202" s="1" t="s">
        <v>229</v>
      </c>
      <c r="B202" s="26" t="s">
        <v>435</v>
      </c>
      <c r="C202" s="17" t="s">
        <v>436</v>
      </c>
      <c r="D202" s="17">
        <v>221.3</v>
      </c>
      <c r="E202" s="17">
        <v>25</v>
      </c>
      <c r="F202" s="27">
        <v>11.296882060551287</v>
      </c>
      <c r="G202" s="27">
        <v>16.296882060551287</v>
      </c>
      <c r="H202" s="52">
        <v>232</v>
      </c>
      <c r="I202" s="17">
        <v>24</v>
      </c>
      <c r="J202" s="18">
        <v>10.344827586206897</v>
      </c>
      <c r="K202" s="28" t="s">
        <v>102</v>
      </c>
      <c r="L202" s="20" t="s">
        <v>103</v>
      </c>
      <c r="M202" s="31">
        <v>1.2931034482758621E-2</v>
      </c>
      <c r="N202" s="31">
        <v>87.637931034482762</v>
      </c>
      <c r="O202" s="31">
        <v>8.3333333333333329E-2</v>
      </c>
      <c r="P202" s="31">
        <v>583.95833333333337</v>
      </c>
      <c r="Q202" s="17" t="s">
        <v>232</v>
      </c>
    </row>
    <row r="203" spans="1:17" ht="15" customHeight="1">
      <c r="A203" s="1" t="s">
        <v>229</v>
      </c>
      <c r="B203" s="26" t="s">
        <v>437</v>
      </c>
      <c r="C203" s="26" t="s">
        <v>438</v>
      </c>
      <c r="D203" s="17">
        <v>60.300000000000004</v>
      </c>
      <c r="E203" s="17">
        <v>21</v>
      </c>
      <c r="F203" s="27">
        <v>35</v>
      </c>
      <c r="G203" s="27">
        <v>40</v>
      </c>
      <c r="H203" s="52">
        <v>78</v>
      </c>
      <c r="I203" s="17">
        <v>41</v>
      </c>
      <c r="J203" s="18">
        <v>53</v>
      </c>
      <c r="K203" s="28" t="s">
        <v>122</v>
      </c>
      <c r="L203" s="20">
        <v>61</v>
      </c>
      <c r="M203" s="31">
        <v>0.65384615384615385</v>
      </c>
      <c r="N203" s="31">
        <v>449.82051282051282</v>
      </c>
      <c r="O203" s="31">
        <v>0.90243902439024393</v>
      </c>
      <c r="P203" s="31">
        <v>691.09756097560978</v>
      </c>
      <c r="Q203" s="17" t="s">
        <v>232</v>
      </c>
    </row>
    <row r="204" spans="1:17" ht="15" customHeight="1">
      <c r="A204" s="1" t="s">
        <v>229</v>
      </c>
      <c r="B204" s="26" t="s">
        <v>439</v>
      </c>
      <c r="C204" s="17" t="s">
        <v>440</v>
      </c>
      <c r="D204" s="17">
        <v>92.300000000000011</v>
      </c>
      <c r="E204" s="17">
        <v>17</v>
      </c>
      <c r="F204" s="27">
        <v>18.418201516793065</v>
      </c>
      <c r="G204" s="27">
        <v>23.418201516793065</v>
      </c>
      <c r="H204" s="17">
        <v>74</v>
      </c>
      <c r="I204" s="17">
        <v>25</v>
      </c>
      <c r="J204" s="18">
        <v>33.783783783783782</v>
      </c>
      <c r="K204" s="28" t="s">
        <v>122</v>
      </c>
      <c r="L204" s="20">
        <v>38.783783783783782</v>
      </c>
      <c r="M204" s="31">
        <v>0.43243243243243246</v>
      </c>
      <c r="N204" s="31">
        <v>239.33783783783784</v>
      </c>
      <c r="O204" s="31">
        <v>0.32</v>
      </c>
      <c r="P204" s="31">
        <v>448.88</v>
      </c>
      <c r="Q204" s="17"/>
    </row>
    <row r="205" spans="1:17" ht="15" customHeight="1">
      <c r="A205" s="1" t="s">
        <v>229</v>
      </c>
      <c r="B205" s="26" t="s">
        <v>441</v>
      </c>
      <c r="C205" s="17" t="s">
        <v>442</v>
      </c>
      <c r="D205" s="17">
        <v>100.7</v>
      </c>
      <c r="E205" s="17">
        <v>26</v>
      </c>
      <c r="F205" s="27">
        <v>25.819265143992055</v>
      </c>
      <c r="G205" s="27">
        <v>30.819265143992055</v>
      </c>
      <c r="H205" s="17">
        <v>88</v>
      </c>
      <c r="I205" s="17">
        <v>36</v>
      </c>
      <c r="J205" s="18">
        <v>40.909090909090914</v>
      </c>
      <c r="K205" s="28" t="s">
        <v>122</v>
      </c>
      <c r="L205" s="20">
        <v>47.045454545454547</v>
      </c>
      <c r="M205" s="31">
        <v>0.20454545454545456</v>
      </c>
      <c r="N205" s="31">
        <v>121.53409090909091</v>
      </c>
      <c r="O205" s="31">
        <v>0.27777777777777779</v>
      </c>
      <c r="P205" s="31">
        <v>236.47222222222223</v>
      </c>
      <c r="Q205" s="17"/>
    </row>
    <row r="206" spans="1:17" ht="15" customHeight="1">
      <c r="A206" s="1" t="s">
        <v>229</v>
      </c>
      <c r="B206" s="26" t="s">
        <v>443</v>
      </c>
      <c r="C206" s="17" t="s">
        <v>444</v>
      </c>
      <c r="D206" s="17">
        <v>241</v>
      </c>
      <c r="E206" s="17">
        <v>10</v>
      </c>
      <c r="F206" s="27">
        <v>4.1493775933609953</v>
      </c>
      <c r="G206" s="27">
        <v>9.1493775933609953</v>
      </c>
      <c r="H206" s="17">
        <v>179</v>
      </c>
      <c r="I206" s="17">
        <v>13</v>
      </c>
      <c r="J206" s="18">
        <v>7.2625698324022352</v>
      </c>
      <c r="K206" s="28" t="s">
        <v>102</v>
      </c>
      <c r="L206" s="20" t="s">
        <v>103</v>
      </c>
      <c r="M206" s="31">
        <v>0</v>
      </c>
      <c r="N206" s="31">
        <v>58.206703910614522</v>
      </c>
      <c r="O206" s="31">
        <v>0</v>
      </c>
      <c r="P206" s="31">
        <v>390.61538461538464</v>
      </c>
      <c r="Q206" s="17"/>
    </row>
    <row r="207" spans="1:17" ht="15" customHeight="1">
      <c r="A207" s="1" t="s">
        <v>229</v>
      </c>
      <c r="B207" s="26" t="s">
        <v>445</v>
      </c>
      <c r="C207" s="26" t="s">
        <v>446</v>
      </c>
      <c r="D207" s="17">
        <v>1161.7</v>
      </c>
      <c r="E207" s="17">
        <v>418.70000000000005</v>
      </c>
      <c r="F207" s="27">
        <v>36</v>
      </c>
      <c r="G207" s="27">
        <v>41</v>
      </c>
      <c r="H207" s="17">
        <v>2269</v>
      </c>
      <c r="I207" s="17">
        <v>1065</v>
      </c>
      <c r="J207" s="18">
        <v>47</v>
      </c>
      <c r="K207" s="28" t="s">
        <v>122</v>
      </c>
      <c r="L207" s="20">
        <v>54</v>
      </c>
      <c r="M207" s="31">
        <v>0.83296606434552667</v>
      </c>
      <c r="N207" s="31">
        <v>303.33803437637727</v>
      </c>
      <c r="O207" s="31">
        <v>1.1042253521126761</v>
      </c>
      <c r="P207" s="31">
        <v>481.2957746478873</v>
      </c>
      <c r="Q207" s="17"/>
    </row>
    <row r="208" spans="1:17" ht="15" customHeight="1">
      <c r="A208" s="1" t="s">
        <v>229</v>
      </c>
      <c r="B208" s="26" t="s">
        <v>447</v>
      </c>
      <c r="C208" s="26" t="s">
        <v>448</v>
      </c>
      <c r="D208" s="52">
        <v>25.3</v>
      </c>
      <c r="E208" s="52">
        <v>6</v>
      </c>
      <c r="F208" s="27">
        <v>24</v>
      </c>
      <c r="G208" s="27">
        <v>29</v>
      </c>
      <c r="H208" s="52">
        <v>32</v>
      </c>
      <c r="I208" s="52">
        <v>13</v>
      </c>
      <c r="J208" s="18">
        <v>41</v>
      </c>
      <c r="K208" s="28" t="s">
        <v>122</v>
      </c>
      <c r="L208" s="20" t="s">
        <v>249</v>
      </c>
      <c r="M208" s="53">
        <v>0.125</v>
      </c>
      <c r="N208" s="53">
        <v>149.78125</v>
      </c>
      <c r="O208" s="53">
        <v>0.30769230769230771</v>
      </c>
      <c r="P208" s="53">
        <v>305.46153846153845</v>
      </c>
      <c r="Q208" s="52" t="s">
        <v>249</v>
      </c>
    </row>
    <row r="209" spans="1:17" ht="15" customHeight="1">
      <c r="A209" s="1" t="s">
        <v>229</v>
      </c>
      <c r="B209" s="26" t="s">
        <v>449</v>
      </c>
      <c r="C209" s="26" t="s">
        <v>450</v>
      </c>
      <c r="D209" s="52">
        <v>23</v>
      </c>
      <c r="E209" s="52">
        <v>10</v>
      </c>
      <c r="F209" s="27">
        <v>43</v>
      </c>
      <c r="G209" s="27">
        <v>49</v>
      </c>
      <c r="H209" s="52">
        <v>13</v>
      </c>
      <c r="I209" s="52">
        <v>13</v>
      </c>
      <c r="J209" s="18">
        <v>100</v>
      </c>
      <c r="K209" s="28" t="s">
        <v>122</v>
      </c>
      <c r="L209" s="20" t="s">
        <v>249</v>
      </c>
      <c r="M209" s="53">
        <v>0.15384615384615385</v>
      </c>
      <c r="N209" s="53">
        <v>1350.7692307692307</v>
      </c>
      <c r="O209" s="53">
        <v>0.15384615384615385</v>
      </c>
      <c r="P209" s="53">
        <v>1350.7692307692307</v>
      </c>
      <c r="Q209" s="52" t="s">
        <v>249</v>
      </c>
    </row>
    <row r="210" spans="1:17" ht="15" customHeight="1">
      <c r="A210" s="1" t="s">
        <v>229</v>
      </c>
      <c r="B210" s="26" t="s">
        <v>451</v>
      </c>
      <c r="C210" s="26" t="s">
        <v>452</v>
      </c>
      <c r="D210" s="52">
        <v>32.300000000000004</v>
      </c>
      <c r="E210" s="52">
        <v>9.3000000000000007</v>
      </c>
      <c r="F210" s="27">
        <v>29</v>
      </c>
      <c r="G210" s="27">
        <v>34</v>
      </c>
      <c r="H210" s="52">
        <v>26</v>
      </c>
      <c r="I210" s="52">
        <v>21</v>
      </c>
      <c r="J210" s="18">
        <v>81</v>
      </c>
      <c r="K210" s="28" t="s">
        <v>122</v>
      </c>
      <c r="L210" s="20">
        <v>93</v>
      </c>
      <c r="M210" s="53">
        <v>3.8461538461538464E-2</v>
      </c>
      <c r="N210" s="53">
        <v>854.92307692307691</v>
      </c>
      <c r="O210" s="53">
        <v>4.7619047619047616E-2</v>
      </c>
      <c r="P210" s="53">
        <v>1006.0952380952381</v>
      </c>
      <c r="Q210" s="17" t="s">
        <v>232</v>
      </c>
    </row>
    <row r="211" spans="1:17" ht="15" customHeight="1">
      <c r="A211" s="1" t="s">
        <v>229</v>
      </c>
      <c r="B211" s="26" t="s">
        <v>453</v>
      </c>
      <c r="C211" s="17" t="s">
        <v>454</v>
      </c>
      <c r="D211" s="17">
        <v>93</v>
      </c>
      <c r="E211" s="17">
        <v>0</v>
      </c>
      <c r="F211" s="27">
        <v>0</v>
      </c>
      <c r="G211" s="27">
        <v>5</v>
      </c>
      <c r="H211" s="17">
        <v>90</v>
      </c>
      <c r="I211" s="17">
        <v>11</v>
      </c>
      <c r="J211" s="18">
        <v>12.222222222222221</v>
      </c>
      <c r="K211" s="28" t="s">
        <v>122</v>
      </c>
      <c r="L211" s="20">
        <v>17.222222222222221</v>
      </c>
      <c r="M211" s="31">
        <v>5.5555555555555552E-2</v>
      </c>
      <c r="N211" s="31">
        <v>235.47777777777779</v>
      </c>
      <c r="O211" s="31">
        <v>0.36363636363636365</v>
      </c>
      <c r="P211" s="31">
        <v>848.18181818181813</v>
      </c>
      <c r="Q211" s="17"/>
    </row>
    <row r="212" spans="1:17" ht="15" customHeight="1">
      <c r="A212" s="1" t="s">
        <v>229</v>
      </c>
      <c r="B212" s="26" t="s">
        <v>455</v>
      </c>
      <c r="C212" s="17" t="s">
        <v>456</v>
      </c>
      <c r="D212" s="17">
        <v>125.7</v>
      </c>
      <c r="E212" s="17">
        <v>20</v>
      </c>
      <c r="F212" s="27">
        <v>15.910898965791567</v>
      </c>
      <c r="G212" s="27">
        <v>20.910898965791567</v>
      </c>
      <c r="H212" s="17">
        <v>105</v>
      </c>
      <c r="I212" s="17">
        <v>37</v>
      </c>
      <c r="J212" s="18">
        <v>35.238095238095241</v>
      </c>
      <c r="K212" s="28" t="s">
        <v>122</v>
      </c>
      <c r="L212" s="20">
        <v>40.523809523809526</v>
      </c>
      <c r="M212" s="31">
        <v>0.77142857142857146</v>
      </c>
      <c r="N212" s="31">
        <v>275.2</v>
      </c>
      <c r="O212" s="31">
        <v>1.5135135135135136</v>
      </c>
      <c r="P212" s="31">
        <v>625.1351351351351</v>
      </c>
      <c r="Q212" s="17"/>
    </row>
    <row r="213" spans="1:17" ht="15" customHeight="1">
      <c r="A213" s="1" t="s">
        <v>229</v>
      </c>
      <c r="B213" s="26" t="s">
        <v>457</v>
      </c>
      <c r="C213" s="26" t="s">
        <v>458</v>
      </c>
      <c r="D213" s="17">
        <v>17.7</v>
      </c>
      <c r="E213" s="17">
        <v>6.7</v>
      </c>
      <c r="F213" s="27">
        <v>38</v>
      </c>
      <c r="G213" s="27">
        <v>44</v>
      </c>
      <c r="H213" s="52">
        <v>13</v>
      </c>
      <c r="I213" s="17">
        <v>9</v>
      </c>
      <c r="J213" s="18">
        <v>69</v>
      </c>
      <c r="K213" s="28" t="s">
        <v>122</v>
      </c>
      <c r="L213" s="20">
        <v>79</v>
      </c>
      <c r="M213" s="31">
        <v>0.61538461538461542</v>
      </c>
      <c r="N213" s="31">
        <v>356</v>
      </c>
      <c r="O213" s="31">
        <v>0.33333333333333331</v>
      </c>
      <c r="P213" s="31">
        <v>432.88888888888891</v>
      </c>
      <c r="Q213" s="17" t="s">
        <v>232</v>
      </c>
    </row>
    <row r="214" spans="1:17" ht="15" customHeight="1">
      <c r="A214" s="1" t="s">
        <v>229</v>
      </c>
      <c r="B214" s="26" t="s">
        <v>459</v>
      </c>
      <c r="C214" s="17" t="s">
        <v>460</v>
      </c>
      <c r="D214" s="17">
        <v>241</v>
      </c>
      <c r="E214" s="17">
        <v>20</v>
      </c>
      <c r="F214" s="27">
        <v>8.2987551867219906</v>
      </c>
      <c r="G214" s="27">
        <v>13.298755186721991</v>
      </c>
      <c r="H214" s="17">
        <v>248</v>
      </c>
      <c r="I214" s="17">
        <v>41</v>
      </c>
      <c r="J214" s="18">
        <v>16.532258064516128</v>
      </c>
      <c r="K214" s="28" t="s">
        <v>122</v>
      </c>
      <c r="L214" s="20">
        <v>21.532258064516128</v>
      </c>
      <c r="M214" s="31">
        <v>0.125</v>
      </c>
      <c r="N214" s="31">
        <v>75.495967741935488</v>
      </c>
      <c r="O214" s="31">
        <v>0.14634146341463414</v>
      </c>
      <c r="P214" s="31">
        <v>121.02439024390245</v>
      </c>
      <c r="Q214" s="17"/>
    </row>
    <row r="215" spans="1:17" ht="15" customHeight="1">
      <c r="A215" s="1" t="s">
        <v>229</v>
      </c>
      <c r="B215" s="26" t="s">
        <v>461</v>
      </c>
      <c r="C215" s="17" t="s">
        <v>462</v>
      </c>
      <c r="D215" s="17">
        <v>91.300000000000011</v>
      </c>
      <c r="E215" s="17">
        <v>11</v>
      </c>
      <c r="F215" s="27">
        <v>12.048192771084336</v>
      </c>
      <c r="G215" s="27">
        <v>17.048192771084338</v>
      </c>
      <c r="H215" s="17">
        <v>82</v>
      </c>
      <c r="I215" s="17">
        <v>12</v>
      </c>
      <c r="J215" s="18">
        <v>14.634146341463413</v>
      </c>
      <c r="K215" s="28" t="s">
        <v>102</v>
      </c>
      <c r="L215" s="20" t="s">
        <v>103</v>
      </c>
      <c r="M215" s="31">
        <v>0.14634146341463414</v>
      </c>
      <c r="N215" s="31">
        <v>176.86585365853659</v>
      </c>
      <c r="O215" s="31">
        <v>0.75</v>
      </c>
      <c r="P215" s="31">
        <v>846.33333333333337</v>
      </c>
      <c r="Q215" s="17"/>
    </row>
    <row r="216" spans="1:17" ht="15" customHeight="1">
      <c r="A216" s="1" t="s">
        <v>229</v>
      </c>
      <c r="B216" s="26" t="s">
        <v>463</v>
      </c>
      <c r="C216" s="17" t="s">
        <v>464</v>
      </c>
      <c r="D216" s="17">
        <v>56.300000000000004</v>
      </c>
      <c r="E216" s="17">
        <v>13</v>
      </c>
      <c r="F216" s="27">
        <v>23.090586145648313</v>
      </c>
      <c r="G216" s="27">
        <v>28.090586145648313</v>
      </c>
      <c r="H216" s="52">
        <v>46</v>
      </c>
      <c r="I216" s="17">
        <v>16</v>
      </c>
      <c r="J216" s="18">
        <v>34.782608695652172</v>
      </c>
      <c r="K216" s="28" t="s">
        <v>122</v>
      </c>
      <c r="L216" s="20">
        <v>39.999999999999993</v>
      </c>
      <c r="M216" s="31">
        <v>0.10869565217391304</v>
      </c>
      <c r="N216" s="31">
        <v>373.73913043478262</v>
      </c>
      <c r="O216" s="31">
        <v>0.25</v>
      </c>
      <c r="P216" s="31">
        <v>682.125</v>
      </c>
      <c r="Q216" s="17" t="s">
        <v>232</v>
      </c>
    </row>
    <row r="217" spans="1:17" ht="15" customHeight="1">
      <c r="A217" s="1" t="s">
        <v>229</v>
      </c>
      <c r="B217" s="26" t="s">
        <v>465</v>
      </c>
      <c r="C217" s="26" t="s">
        <v>466</v>
      </c>
      <c r="D217" s="52">
        <v>8</v>
      </c>
      <c r="E217" s="52">
        <v>4</v>
      </c>
      <c r="F217" s="27">
        <v>50</v>
      </c>
      <c r="G217" s="27">
        <v>58</v>
      </c>
      <c r="H217" s="52">
        <v>10</v>
      </c>
      <c r="I217" s="52">
        <v>10</v>
      </c>
      <c r="J217" s="18">
        <v>100</v>
      </c>
      <c r="K217" s="28" t="s">
        <v>122</v>
      </c>
      <c r="L217" s="20" t="s">
        <v>249</v>
      </c>
      <c r="M217" s="53">
        <v>0.2</v>
      </c>
      <c r="N217" s="53">
        <v>386.5</v>
      </c>
      <c r="O217" s="53">
        <v>0.2</v>
      </c>
      <c r="P217" s="53">
        <v>386.5</v>
      </c>
      <c r="Q217" s="52" t="s">
        <v>249</v>
      </c>
    </row>
    <row r="218" spans="1:17" ht="15" customHeight="1">
      <c r="A218" s="1" t="s">
        <v>229</v>
      </c>
      <c r="B218" s="26" t="s">
        <v>467</v>
      </c>
      <c r="C218" s="26" t="s">
        <v>468</v>
      </c>
      <c r="D218" s="17">
        <v>40.300000000000004</v>
      </c>
      <c r="E218" s="17">
        <v>7</v>
      </c>
      <c r="F218" s="27">
        <v>17</v>
      </c>
      <c r="G218" s="27">
        <v>22</v>
      </c>
      <c r="H218" s="52">
        <v>36</v>
      </c>
      <c r="I218" s="17">
        <v>20</v>
      </c>
      <c r="J218" s="18">
        <v>56</v>
      </c>
      <c r="K218" s="28" t="s">
        <v>122</v>
      </c>
      <c r="L218" s="20">
        <v>64</v>
      </c>
      <c r="M218" s="31">
        <v>0.33333333333333331</v>
      </c>
      <c r="N218" s="31">
        <v>349.02777777777777</v>
      </c>
      <c r="O218" s="31">
        <v>0.5</v>
      </c>
      <c r="P218" s="31">
        <v>472.55</v>
      </c>
      <c r="Q218" s="17" t="s">
        <v>232</v>
      </c>
    </row>
    <row r="219" spans="1:17" ht="15" customHeight="1">
      <c r="A219" s="1" t="s">
        <v>229</v>
      </c>
      <c r="B219" s="26" t="s">
        <v>469</v>
      </c>
      <c r="C219" s="17" t="s">
        <v>470</v>
      </c>
      <c r="D219" s="17">
        <v>46.6</v>
      </c>
      <c r="E219" s="17">
        <v>9</v>
      </c>
      <c r="F219" s="27">
        <v>19.313304721030043</v>
      </c>
      <c r="G219" s="27">
        <v>24.313304721030043</v>
      </c>
      <c r="H219" s="17">
        <v>48</v>
      </c>
      <c r="I219" s="17">
        <v>17</v>
      </c>
      <c r="J219" s="18">
        <v>35.416666666666671</v>
      </c>
      <c r="K219" s="28" t="s">
        <v>122</v>
      </c>
      <c r="L219" s="20">
        <v>40.729166666666671</v>
      </c>
      <c r="M219" s="31">
        <v>0.20833333333333334</v>
      </c>
      <c r="N219" s="31">
        <v>354.9375</v>
      </c>
      <c r="O219" s="31">
        <v>0.58823529411764708</v>
      </c>
      <c r="P219" s="31">
        <v>886.05882352941171</v>
      </c>
      <c r="Q219" s="17"/>
    </row>
    <row r="220" spans="1:17" ht="15" customHeight="1">
      <c r="A220" s="1" t="s">
        <v>229</v>
      </c>
      <c r="B220" s="26" t="s">
        <v>471</v>
      </c>
      <c r="C220" s="17" t="s">
        <v>472</v>
      </c>
      <c r="D220" s="17">
        <v>83.7</v>
      </c>
      <c r="E220" s="17">
        <v>11</v>
      </c>
      <c r="F220" s="27">
        <v>13.142174432497011</v>
      </c>
      <c r="G220" s="27">
        <v>18.142174432497011</v>
      </c>
      <c r="H220" s="17">
        <v>31</v>
      </c>
      <c r="I220" s="17">
        <v>10</v>
      </c>
      <c r="J220" s="18">
        <v>32.258064516129032</v>
      </c>
      <c r="K220" s="28" t="s">
        <v>122</v>
      </c>
      <c r="L220" s="20">
        <v>37.258064516129032</v>
      </c>
      <c r="M220" s="31">
        <v>0.80645161290322576</v>
      </c>
      <c r="N220" s="31">
        <v>405.90322580645159</v>
      </c>
      <c r="O220" s="31">
        <v>0.3</v>
      </c>
      <c r="P220" s="31">
        <v>772.3</v>
      </c>
      <c r="Q220" s="17"/>
    </row>
    <row r="221" spans="1:17" ht="15" customHeight="1">
      <c r="A221" s="1" t="s">
        <v>229</v>
      </c>
      <c r="B221" s="26" t="s">
        <v>473</v>
      </c>
      <c r="C221" s="17" t="s">
        <v>474</v>
      </c>
      <c r="D221" s="17">
        <v>102.7</v>
      </c>
      <c r="E221" s="17">
        <v>34</v>
      </c>
      <c r="F221" s="27">
        <v>33.106134371957161</v>
      </c>
      <c r="G221" s="27">
        <v>38.106134371957161</v>
      </c>
      <c r="H221" s="17">
        <v>99</v>
      </c>
      <c r="I221" s="17">
        <v>48</v>
      </c>
      <c r="J221" s="18">
        <v>48.484848484848484</v>
      </c>
      <c r="K221" s="28" t="s">
        <v>122</v>
      </c>
      <c r="L221" s="20">
        <v>55.757575757575751</v>
      </c>
      <c r="M221" s="31">
        <v>0.37373737373737376</v>
      </c>
      <c r="N221" s="31">
        <v>381.17171717171715</v>
      </c>
      <c r="O221" s="31">
        <v>0.4375</v>
      </c>
      <c r="P221" s="31">
        <v>567.83333333333337</v>
      </c>
      <c r="Q221" s="17"/>
    </row>
    <row r="222" spans="1:17" ht="15" customHeight="1">
      <c r="A222" s="1" t="s">
        <v>229</v>
      </c>
      <c r="B222" s="26" t="s">
        <v>475</v>
      </c>
      <c r="C222" s="26" t="s">
        <v>476</v>
      </c>
      <c r="D222" s="17">
        <v>34</v>
      </c>
      <c r="E222" s="17">
        <v>6.3000000000000007</v>
      </c>
      <c r="F222" s="27">
        <v>19</v>
      </c>
      <c r="G222" s="27">
        <v>24</v>
      </c>
      <c r="H222" s="17">
        <v>35</v>
      </c>
      <c r="I222" s="17">
        <v>19</v>
      </c>
      <c r="J222" s="18">
        <v>54</v>
      </c>
      <c r="K222" s="28" t="s">
        <v>122</v>
      </c>
      <c r="L222" s="20">
        <v>62</v>
      </c>
      <c r="M222" s="31">
        <v>0.4</v>
      </c>
      <c r="N222" s="31">
        <v>301.45714285714286</v>
      </c>
      <c r="O222" s="31">
        <v>0.68421052631578949</v>
      </c>
      <c r="P222" s="31">
        <v>505.73684210526318</v>
      </c>
      <c r="Q222" s="17"/>
    </row>
    <row r="223" spans="1:17" ht="15" customHeight="1">
      <c r="A223" s="1" t="s">
        <v>229</v>
      </c>
      <c r="B223" s="26" t="s">
        <v>477</v>
      </c>
      <c r="C223" s="26" t="s">
        <v>478</v>
      </c>
      <c r="D223" s="17">
        <v>140.30000000000001</v>
      </c>
      <c r="E223" s="17">
        <v>46</v>
      </c>
      <c r="F223" s="27">
        <v>33</v>
      </c>
      <c r="G223" s="27">
        <v>38</v>
      </c>
      <c r="H223" s="52">
        <v>146</v>
      </c>
      <c r="I223" s="17">
        <v>98</v>
      </c>
      <c r="J223" s="18">
        <v>67</v>
      </c>
      <c r="K223" s="28" t="s">
        <v>122</v>
      </c>
      <c r="L223" s="20">
        <v>77</v>
      </c>
      <c r="M223" s="31">
        <v>1.2191780821917808</v>
      </c>
      <c r="N223" s="31">
        <v>245.63698630136986</v>
      </c>
      <c r="O223" s="31">
        <v>1.2551020408163265</v>
      </c>
      <c r="P223" s="31">
        <v>309.12244897959181</v>
      </c>
      <c r="Q223" s="17" t="s">
        <v>232</v>
      </c>
    </row>
    <row r="224" spans="1:17" ht="15" customHeight="1">
      <c r="A224" s="1" t="s">
        <v>229</v>
      </c>
      <c r="B224" s="26" t="s">
        <v>479</v>
      </c>
      <c r="C224" s="26" t="s">
        <v>480</v>
      </c>
      <c r="D224" s="52">
        <v>34.700000000000003</v>
      </c>
      <c r="E224" s="52">
        <v>13</v>
      </c>
      <c r="F224" s="27">
        <v>37</v>
      </c>
      <c r="G224" s="27">
        <v>43</v>
      </c>
      <c r="H224" s="52">
        <v>37</v>
      </c>
      <c r="I224" s="52">
        <v>30</v>
      </c>
      <c r="J224" s="18">
        <v>81</v>
      </c>
      <c r="K224" s="28" t="s">
        <v>122</v>
      </c>
      <c r="L224" s="20">
        <v>93</v>
      </c>
      <c r="M224" s="53">
        <v>0.32432432432432434</v>
      </c>
      <c r="N224" s="53">
        <v>537.40540540540542</v>
      </c>
      <c r="O224" s="53">
        <v>0.36666666666666664</v>
      </c>
      <c r="P224" s="53">
        <v>614.63333333333333</v>
      </c>
      <c r="Q224" s="17" t="s">
        <v>232</v>
      </c>
    </row>
    <row r="225" spans="1:17" ht="15" customHeight="1">
      <c r="A225" s="1" t="s">
        <v>229</v>
      </c>
      <c r="B225" s="26" t="s">
        <v>481</v>
      </c>
      <c r="C225" s="17" t="s">
        <v>482</v>
      </c>
      <c r="D225" s="17">
        <v>80</v>
      </c>
      <c r="E225" s="17">
        <v>12</v>
      </c>
      <c r="F225" s="27">
        <v>15</v>
      </c>
      <c r="G225" s="27">
        <v>20</v>
      </c>
      <c r="H225" s="17">
        <v>116</v>
      </c>
      <c r="I225" s="17">
        <v>20</v>
      </c>
      <c r="J225" s="18">
        <v>17.241379310344829</v>
      </c>
      <c r="K225" s="28" t="s">
        <v>102</v>
      </c>
      <c r="L225" s="20" t="s">
        <v>249</v>
      </c>
      <c r="M225" s="31">
        <v>0.1206896551724138</v>
      </c>
      <c r="N225" s="31">
        <v>83.387931034482762</v>
      </c>
      <c r="O225" s="31">
        <v>0.55000000000000004</v>
      </c>
      <c r="P225" s="31">
        <v>332</v>
      </c>
      <c r="Q225" s="17" t="s">
        <v>249</v>
      </c>
    </row>
    <row r="226" spans="1:17" ht="15" customHeight="1">
      <c r="A226" s="1" t="s">
        <v>229</v>
      </c>
      <c r="B226" s="26" t="s">
        <v>483</v>
      </c>
      <c r="C226" s="17" t="s">
        <v>484</v>
      </c>
      <c r="D226" s="17">
        <v>76.3</v>
      </c>
      <c r="E226" s="17">
        <v>7</v>
      </c>
      <c r="F226" s="27">
        <v>9.1743119266055047</v>
      </c>
      <c r="G226" s="27">
        <v>14.174311926605505</v>
      </c>
      <c r="H226" s="17">
        <v>40</v>
      </c>
      <c r="I226" s="17">
        <v>13</v>
      </c>
      <c r="J226" s="18">
        <v>32.5</v>
      </c>
      <c r="K226" s="28" t="s">
        <v>122</v>
      </c>
      <c r="L226" s="20">
        <v>37.5</v>
      </c>
      <c r="M226" s="31">
        <v>7.4999999999999997E-2</v>
      </c>
      <c r="N226" s="31">
        <v>345.125</v>
      </c>
      <c r="O226" s="31">
        <v>0.15384615384615385</v>
      </c>
      <c r="P226" s="31">
        <v>748.53846153846155</v>
      </c>
      <c r="Q226" s="17"/>
    </row>
    <row r="227" spans="1:17" ht="15" customHeight="1">
      <c r="A227" s="1" t="s">
        <v>229</v>
      </c>
      <c r="B227" s="26" t="s">
        <v>485</v>
      </c>
      <c r="C227" s="17" t="s">
        <v>486</v>
      </c>
      <c r="D227" s="17">
        <v>90.7</v>
      </c>
      <c r="E227" s="17">
        <v>5</v>
      </c>
      <c r="F227" s="27">
        <v>5.5126791620727671</v>
      </c>
      <c r="G227" s="27">
        <v>10.512679162072768</v>
      </c>
      <c r="H227" s="17">
        <v>97</v>
      </c>
      <c r="I227" s="17">
        <v>5</v>
      </c>
      <c r="J227" s="18">
        <v>5.1546391752577314</v>
      </c>
      <c r="K227" s="28" t="s">
        <v>102</v>
      </c>
      <c r="L227" s="20" t="s">
        <v>103</v>
      </c>
      <c r="M227" s="31">
        <v>1.0309278350515464E-2</v>
      </c>
      <c r="N227" s="31">
        <v>83.55670103092784</v>
      </c>
      <c r="O227" s="31">
        <v>0</v>
      </c>
      <c r="P227" s="31">
        <v>564.4</v>
      </c>
      <c r="Q227" s="17"/>
    </row>
    <row r="228" spans="1:17" ht="15" customHeight="1">
      <c r="A228" s="1" t="s">
        <v>229</v>
      </c>
      <c r="B228" s="26" t="s">
        <v>487</v>
      </c>
      <c r="C228" s="26" t="s">
        <v>488</v>
      </c>
      <c r="D228" s="17">
        <v>70</v>
      </c>
      <c r="E228" s="17">
        <v>14.700000000000001</v>
      </c>
      <c r="F228" s="27">
        <v>21</v>
      </c>
      <c r="G228" s="27">
        <v>26</v>
      </c>
      <c r="H228" s="17">
        <v>57</v>
      </c>
      <c r="I228" s="17">
        <v>25</v>
      </c>
      <c r="J228" s="18">
        <v>44</v>
      </c>
      <c r="K228" s="28" t="s">
        <v>122</v>
      </c>
      <c r="L228" s="20">
        <v>51</v>
      </c>
      <c r="M228" s="31">
        <v>0.91228070175438591</v>
      </c>
      <c r="N228" s="31">
        <v>586.70175438596493</v>
      </c>
      <c r="O228" s="31">
        <v>1.92</v>
      </c>
      <c r="P228" s="31">
        <v>1208.1600000000001</v>
      </c>
      <c r="Q228" s="17"/>
    </row>
    <row r="229" spans="1:17" ht="15" customHeight="1">
      <c r="A229" s="1" t="s">
        <v>229</v>
      </c>
      <c r="B229" s="26" t="s">
        <v>489</v>
      </c>
      <c r="C229" s="26" t="s">
        <v>490</v>
      </c>
      <c r="D229" s="17">
        <v>62.7</v>
      </c>
      <c r="E229" s="17">
        <v>8.7000000000000011</v>
      </c>
      <c r="F229" s="27">
        <v>14</v>
      </c>
      <c r="G229" s="27">
        <v>19</v>
      </c>
      <c r="H229" s="17">
        <v>67</v>
      </c>
      <c r="I229" s="17">
        <v>31</v>
      </c>
      <c r="J229" s="18">
        <v>46</v>
      </c>
      <c r="K229" s="28" t="s">
        <v>122</v>
      </c>
      <c r="L229" s="20">
        <v>53</v>
      </c>
      <c r="M229" s="31">
        <v>0.37313432835820898</v>
      </c>
      <c r="N229" s="31">
        <v>107.8955223880597</v>
      </c>
      <c r="O229" s="31">
        <v>0.35483870967741937</v>
      </c>
      <c r="P229" s="31">
        <v>159.83870967741936</v>
      </c>
      <c r="Q229" s="17"/>
    </row>
    <row r="230" spans="1:17" ht="15" customHeight="1">
      <c r="A230" s="1" t="s">
        <v>229</v>
      </c>
      <c r="B230" s="26" t="s">
        <v>491</v>
      </c>
      <c r="C230" s="26" t="s">
        <v>492</v>
      </c>
      <c r="D230" s="17">
        <v>35.300000000000004</v>
      </c>
      <c r="E230" s="17">
        <v>8.7000000000000011</v>
      </c>
      <c r="F230" s="27">
        <v>25</v>
      </c>
      <c r="G230" s="27">
        <v>30</v>
      </c>
      <c r="H230" s="52">
        <v>43</v>
      </c>
      <c r="I230" s="17">
        <v>31</v>
      </c>
      <c r="J230" s="18">
        <v>72</v>
      </c>
      <c r="K230" s="28" t="s">
        <v>122</v>
      </c>
      <c r="L230" s="20">
        <v>83</v>
      </c>
      <c r="M230" s="31">
        <v>0.34883720930232559</v>
      </c>
      <c r="N230" s="31">
        <v>400.6511627906977</v>
      </c>
      <c r="O230" s="31">
        <v>0.38709677419354838</v>
      </c>
      <c r="P230" s="31">
        <v>524.09677419354841</v>
      </c>
      <c r="Q230" s="17" t="s">
        <v>232</v>
      </c>
    </row>
    <row r="231" spans="1:17" ht="15" customHeight="1">
      <c r="A231" s="1" t="s">
        <v>229</v>
      </c>
      <c r="B231" s="26" t="s">
        <v>493</v>
      </c>
      <c r="C231" s="17" t="s">
        <v>494</v>
      </c>
      <c r="D231" s="17">
        <v>42.7</v>
      </c>
      <c r="E231" s="17">
        <v>9</v>
      </c>
      <c r="F231" s="27">
        <v>21.077283372365336</v>
      </c>
      <c r="G231" s="27">
        <v>26.077283372365336</v>
      </c>
      <c r="H231" s="17">
        <v>30</v>
      </c>
      <c r="I231" s="17">
        <v>11</v>
      </c>
      <c r="J231" s="18">
        <v>36.666666666666664</v>
      </c>
      <c r="K231" s="28" t="s">
        <v>122</v>
      </c>
      <c r="L231" s="20">
        <v>42.166666666666657</v>
      </c>
      <c r="M231" s="31">
        <v>0.5</v>
      </c>
      <c r="N231" s="31">
        <v>82.9</v>
      </c>
      <c r="O231" s="31">
        <v>0.27272727272727271</v>
      </c>
      <c r="P231" s="31">
        <v>106.09090909090909</v>
      </c>
      <c r="Q231" s="17"/>
    </row>
    <row r="232" spans="1:17" ht="15" customHeight="1">
      <c r="A232" s="1" t="s">
        <v>229</v>
      </c>
      <c r="B232" s="26" t="s">
        <v>495</v>
      </c>
      <c r="C232" s="17" t="s">
        <v>496</v>
      </c>
      <c r="D232" s="17">
        <v>72.7</v>
      </c>
      <c r="E232" s="17">
        <v>7</v>
      </c>
      <c r="F232" s="27">
        <v>9.628610729023384</v>
      </c>
      <c r="G232" s="27">
        <v>14.628610729023384</v>
      </c>
      <c r="H232" s="17">
        <v>57</v>
      </c>
      <c r="I232" s="17">
        <v>10</v>
      </c>
      <c r="J232" s="18">
        <v>17.543859649122805</v>
      </c>
      <c r="K232" s="28" t="s">
        <v>122</v>
      </c>
      <c r="L232" s="20">
        <v>22.543859649122805</v>
      </c>
      <c r="M232" s="31">
        <v>0</v>
      </c>
      <c r="N232" s="31">
        <v>103.40350877192982</v>
      </c>
      <c r="O232" s="31">
        <v>0</v>
      </c>
      <c r="P232" s="31">
        <v>261</v>
      </c>
      <c r="Q232" s="17"/>
    </row>
    <row r="233" spans="1:17" ht="15" customHeight="1">
      <c r="A233" s="1" t="s">
        <v>229</v>
      </c>
      <c r="B233" s="26" t="s">
        <v>497</v>
      </c>
      <c r="C233" s="17" t="s">
        <v>498</v>
      </c>
      <c r="D233" s="17">
        <v>61</v>
      </c>
      <c r="E233" s="17">
        <v>12</v>
      </c>
      <c r="F233" s="27">
        <v>19.672131147540984</v>
      </c>
      <c r="G233" s="27">
        <v>24.672131147540984</v>
      </c>
      <c r="H233" s="17">
        <v>76</v>
      </c>
      <c r="I233" s="17">
        <v>36</v>
      </c>
      <c r="J233" s="18">
        <v>47.368421052631575</v>
      </c>
      <c r="K233" s="28" t="s">
        <v>122</v>
      </c>
      <c r="L233" s="20">
        <v>54.473684210526308</v>
      </c>
      <c r="M233" s="31">
        <v>0.17105263157894737</v>
      </c>
      <c r="N233" s="31">
        <v>70.40789473684211</v>
      </c>
      <c r="O233" s="31">
        <v>0.22222222222222221</v>
      </c>
      <c r="P233" s="31">
        <v>111.30555555555556</v>
      </c>
      <c r="Q233" s="17"/>
    </row>
    <row r="234" spans="1:17" ht="15" customHeight="1">
      <c r="A234" s="1" t="s">
        <v>229</v>
      </c>
      <c r="B234" s="26" t="s">
        <v>499</v>
      </c>
      <c r="C234" s="17" t="s">
        <v>500</v>
      </c>
      <c r="D234" s="17">
        <v>28</v>
      </c>
      <c r="E234" s="17">
        <v>6</v>
      </c>
      <c r="F234" s="27">
        <v>21.428571428571427</v>
      </c>
      <c r="G234" s="27">
        <v>26.428571428571427</v>
      </c>
      <c r="H234" s="52">
        <v>56</v>
      </c>
      <c r="I234" s="17">
        <v>27</v>
      </c>
      <c r="J234" s="18">
        <v>48.214285714285715</v>
      </c>
      <c r="K234" s="28" t="s">
        <v>122</v>
      </c>
      <c r="L234" s="20">
        <v>55.446428571428569</v>
      </c>
      <c r="M234" s="31">
        <v>0.10714285714285714</v>
      </c>
      <c r="N234" s="31">
        <v>212.33928571428572</v>
      </c>
      <c r="O234" s="31">
        <v>0.18518518518518517</v>
      </c>
      <c r="P234" s="31">
        <v>350.2962962962963</v>
      </c>
      <c r="Q234" s="17" t="s">
        <v>232</v>
      </c>
    </row>
    <row r="235" spans="1:17" ht="15" customHeight="1">
      <c r="A235" s="1" t="s">
        <v>229</v>
      </c>
      <c r="B235" s="26" t="s">
        <v>501</v>
      </c>
      <c r="C235" s="26" t="s">
        <v>502</v>
      </c>
      <c r="D235" s="17">
        <v>103.30000000000001</v>
      </c>
      <c r="E235" s="17">
        <v>16</v>
      </c>
      <c r="F235" s="27">
        <v>15</v>
      </c>
      <c r="G235" s="27">
        <v>20</v>
      </c>
      <c r="H235" s="17">
        <v>98</v>
      </c>
      <c r="I235" s="17">
        <v>25</v>
      </c>
      <c r="J235" s="18">
        <v>26</v>
      </c>
      <c r="K235" s="28" t="s">
        <v>122</v>
      </c>
      <c r="L235" s="20">
        <v>31</v>
      </c>
      <c r="M235" s="31">
        <v>0.41836734693877553</v>
      </c>
      <c r="N235" s="31">
        <v>211.68367346938774</v>
      </c>
      <c r="O235" s="31">
        <v>0.44</v>
      </c>
      <c r="P235" s="31">
        <v>548.84</v>
      </c>
      <c r="Q235" s="17"/>
    </row>
    <row r="236" spans="1:17" ht="15" customHeight="1">
      <c r="A236" s="1" t="s">
        <v>229</v>
      </c>
      <c r="B236" s="26" t="s">
        <v>503</v>
      </c>
      <c r="C236" s="26" t="s">
        <v>504</v>
      </c>
      <c r="D236" s="17">
        <v>58.7</v>
      </c>
      <c r="E236" s="17">
        <v>9.7000000000000011</v>
      </c>
      <c r="F236" s="27">
        <v>17</v>
      </c>
      <c r="G236" s="27">
        <v>22</v>
      </c>
      <c r="H236" s="17">
        <v>80</v>
      </c>
      <c r="I236" s="17">
        <v>26</v>
      </c>
      <c r="J236" s="18">
        <v>33</v>
      </c>
      <c r="K236" s="28" t="s">
        <v>122</v>
      </c>
      <c r="L236" s="20">
        <v>38</v>
      </c>
      <c r="M236" s="31">
        <v>7.4999999999999997E-2</v>
      </c>
      <c r="N236" s="31">
        <v>202.5</v>
      </c>
      <c r="O236" s="31">
        <v>7.6923076923076927E-2</v>
      </c>
      <c r="P236" s="31">
        <v>429.53846153846155</v>
      </c>
      <c r="Q236" s="17"/>
    </row>
    <row r="237" spans="1:17" ht="15" customHeight="1">
      <c r="A237" s="1" t="s">
        <v>229</v>
      </c>
      <c r="B237" s="26" t="s">
        <v>505</v>
      </c>
      <c r="C237" s="26" t="s">
        <v>506</v>
      </c>
      <c r="D237" s="17">
        <v>22.700000000000003</v>
      </c>
      <c r="E237" s="17">
        <v>5.7</v>
      </c>
      <c r="F237" s="27">
        <v>25</v>
      </c>
      <c r="G237" s="27">
        <v>30</v>
      </c>
      <c r="H237" s="17">
        <v>0</v>
      </c>
      <c r="I237" s="17">
        <v>0</v>
      </c>
      <c r="J237" s="18" t="s">
        <v>250</v>
      </c>
      <c r="K237" s="28"/>
      <c r="L237" s="20" t="s">
        <v>103</v>
      </c>
      <c r="M237" s="31" t="s">
        <v>250</v>
      </c>
      <c r="N237" s="31" t="s">
        <v>250</v>
      </c>
      <c r="O237" s="31" t="s">
        <v>250</v>
      </c>
      <c r="P237" s="31" t="s">
        <v>250</v>
      </c>
      <c r="Q237" s="17"/>
    </row>
    <row r="238" spans="1:17" ht="15" customHeight="1">
      <c r="A238" s="1" t="s">
        <v>229</v>
      </c>
      <c r="B238" s="26" t="s">
        <v>507</v>
      </c>
      <c r="C238" s="26" t="s">
        <v>508</v>
      </c>
      <c r="D238" s="17">
        <v>40</v>
      </c>
      <c r="E238" s="17">
        <v>7.7</v>
      </c>
      <c r="F238" s="27">
        <v>19</v>
      </c>
      <c r="G238" s="27">
        <v>24</v>
      </c>
      <c r="H238" s="17">
        <v>44</v>
      </c>
      <c r="I238" s="17">
        <v>12</v>
      </c>
      <c r="J238" s="18">
        <v>27</v>
      </c>
      <c r="K238" s="28" t="s">
        <v>122</v>
      </c>
      <c r="L238" s="20">
        <v>32</v>
      </c>
      <c r="M238" s="31">
        <v>0.25</v>
      </c>
      <c r="N238" s="31">
        <v>141.20454545454547</v>
      </c>
      <c r="O238" s="31">
        <v>0.16666666666666666</v>
      </c>
      <c r="P238" s="31">
        <v>342.41666666666669</v>
      </c>
      <c r="Q238" s="17"/>
    </row>
    <row r="239" spans="1:17" ht="15" customHeight="1">
      <c r="A239" s="1" t="s">
        <v>229</v>
      </c>
      <c r="B239" s="26" t="s">
        <v>509</v>
      </c>
      <c r="C239" s="26" t="s">
        <v>510</v>
      </c>
      <c r="D239" s="17">
        <v>30.700000000000003</v>
      </c>
      <c r="E239" s="17">
        <v>17.3</v>
      </c>
      <c r="F239" s="27">
        <v>56</v>
      </c>
      <c r="G239" s="27">
        <v>64</v>
      </c>
      <c r="H239" s="17">
        <v>40</v>
      </c>
      <c r="I239" s="17">
        <v>18</v>
      </c>
      <c r="J239" s="18">
        <v>45</v>
      </c>
      <c r="K239" s="28" t="s">
        <v>102</v>
      </c>
      <c r="L239" s="20" t="s">
        <v>249</v>
      </c>
      <c r="M239" s="31">
        <v>0.72499999999999998</v>
      </c>
      <c r="N239" s="31">
        <v>643.22500000000002</v>
      </c>
      <c r="O239" s="31">
        <v>1</v>
      </c>
      <c r="P239" s="31">
        <v>1270.8333333333333</v>
      </c>
      <c r="Q239" s="17" t="s">
        <v>249</v>
      </c>
    </row>
    <row r="240" spans="1:17" ht="15" customHeight="1">
      <c r="A240" s="1" t="s">
        <v>229</v>
      </c>
      <c r="B240" s="26" t="s">
        <v>511</v>
      </c>
      <c r="C240" s="17" t="s">
        <v>512</v>
      </c>
      <c r="D240" s="17">
        <v>79.300000000000011</v>
      </c>
      <c r="E240" s="17">
        <v>10</v>
      </c>
      <c r="F240" s="27">
        <v>12.610340479192935</v>
      </c>
      <c r="G240" s="27">
        <v>17.610340479192935</v>
      </c>
      <c r="H240" s="17">
        <v>81</v>
      </c>
      <c r="I240" s="17">
        <v>26</v>
      </c>
      <c r="J240" s="18">
        <v>32.098765432098766</v>
      </c>
      <c r="K240" s="28" t="s">
        <v>122</v>
      </c>
      <c r="L240" s="20">
        <v>37.098765432098766</v>
      </c>
      <c r="M240" s="31">
        <v>0.24691358024691357</v>
      </c>
      <c r="N240" s="31">
        <v>295.75308641975306</v>
      </c>
      <c r="O240" s="31">
        <v>0.76923076923076927</v>
      </c>
      <c r="P240" s="31">
        <v>693.53846153846155</v>
      </c>
      <c r="Q240" s="17"/>
    </row>
    <row r="241" spans="1:17" ht="15" customHeight="1">
      <c r="A241" s="1" t="s">
        <v>229</v>
      </c>
      <c r="B241" s="26" t="s">
        <v>513</v>
      </c>
      <c r="C241" s="17" t="s">
        <v>514</v>
      </c>
      <c r="D241" s="17">
        <v>40.700000000000003</v>
      </c>
      <c r="E241" s="17">
        <v>6</v>
      </c>
      <c r="F241" s="27">
        <v>14.742014742014742</v>
      </c>
      <c r="G241" s="27">
        <v>19.742014742014742</v>
      </c>
      <c r="H241" s="17">
        <v>45</v>
      </c>
      <c r="I241" s="17">
        <v>18</v>
      </c>
      <c r="J241" s="18">
        <v>40</v>
      </c>
      <c r="K241" s="28" t="s">
        <v>122</v>
      </c>
      <c r="L241" s="20">
        <v>46</v>
      </c>
      <c r="M241" s="31">
        <v>1.6</v>
      </c>
      <c r="N241" s="31">
        <v>1151.3555555555556</v>
      </c>
      <c r="O241" s="31">
        <v>3.2777777777777777</v>
      </c>
      <c r="P241" s="31">
        <v>2534.6111111111113</v>
      </c>
      <c r="Q241" s="17"/>
    </row>
    <row r="242" spans="1:17" ht="15" customHeight="1">
      <c r="A242" s="1" t="s">
        <v>229</v>
      </c>
      <c r="B242" s="26" t="s">
        <v>515</v>
      </c>
      <c r="C242" s="26" t="s">
        <v>516</v>
      </c>
      <c r="D242" s="52">
        <v>13.700000000000001</v>
      </c>
      <c r="E242" s="52">
        <v>6</v>
      </c>
      <c r="F242" s="27">
        <v>44</v>
      </c>
      <c r="G242" s="27">
        <v>51</v>
      </c>
      <c r="H242" s="52">
        <v>15</v>
      </c>
      <c r="I242" s="52">
        <v>12</v>
      </c>
      <c r="J242" s="18">
        <v>80</v>
      </c>
      <c r="K242" s="28" t="s">
        <v>122</v>
      </c>
      <c r="L242" s="20">
        <v>92</v>
      </c>
      <c r="M242" s="53">
        <v>1.0666666666666667</v>
      </c>
      <c r="N242" s="53">
        <v>1355.2</v>
      </c>
      <c r="O242" s="53">
        <v>1.3333333333333333</v>
      </c>
      <c r="P242" s="53">
        <v>1593.6666666666667</v>
      </c>
      <c r="Q242" s="17" t="s">
        <v>232</v>
      </c>
    </row>
    <row r="243" spans="1:17" ht="15" customHeight="1">
      <c r="A243" s="1" t="s">
        <v>229</v>
      </c>
      <c r="B243" s="26" t="s">
        <v>517</v>
      </c>
      <c r="C243" s="26" t="s">
        <v>518</v>
      </c>
      <c r="D243" s="17">
        <v>76.3</v>
      </c>
      <c r="E243" s="17">
        <v>12.3</v>
      </c>
      <c r="F243" s="27">
        <v>16</v>
      </c>
      <c r="G243" s="27">
        <v>21</v>
      </c>
      <c r="H243" s="17">
        <v>68</v>
      </c>
      <c r="I243" s="17">
        <v>19</v>
      </c>
      <c r="J243" s="18">
        <v>28</v>
      </c>
      <c r="K243" s="28" t="s">
        <v>122</v>
      </c>
      <c r="L243" s="20">
        <v>33</v>
      </c>
      <c r="M243" s="31">
        <v>0.30882352941176472</v>
      </c>
      <c r="N243" s="31">
        <v>165.10294117647058</v>
      </c>
      <c r="O243" s="31">
        <v>0.42105263157894735</v>
      </c>
      <c r="P243" s="31">
        <v>306.21052631578948</v>
      </c>
      <c r="Q243" s="17"/>
    </row>
    <row r="244" spans="1:17" ht="15" customHeight="1">
      <c r="A244" s="1" t="s">
        <v>229</v>
      </c>
      <c r="B244" s="26" t="s">
        <v>519</v>
      </c>
      <c r="C244" s="17" t="s">
        <v>520</v>
      </c>
      <c r="D244" s="17">
        <v>51</v>
      </c>
      <c r="E244" s="17">
        <v>9</v>
      </c>
      <c r="F244" s="27">
        <v>17.647058823529413</v>
      </c>
      <c r="G244" s="27">
        <v>22.647058823529413</v>
      </c>
      <c r="H244" s="17">
        <v>43</v>
      </c>
      <c r="I244" s="17">
        <v>15</v>
      </c>
      <c r="J244" s="18">
        <v>34.883720930232556</v>
      </c>
      <c r="K244" s="28" t="s">
        <v>122</v>
      </c>
      <c r="L244" s="20">
        <v>40.116279069767437</v>
      </c>
      <c r="M244" s="31">
        <v>0.27906976744186046</v>
      </c>
      <c r="N244" s="31">
        <v>555.41860465116281</v>
      </c>
      <c r="O244" s="31">
        <v>0.53333333333333333</v>
      </c>
      <c r="P244" s="31">
        <v>972.4</v>
      </c>
      <c r="Q244" s="17"/>
    </row>
    <row r="245" spans="1:17" ht="15" customHeight="1">
      <c r="A245" s="1" t="s">
        <v>229</v>
      </c>
      <c r="B245" s="26" t="s">
        <v>521</v>
      </c>
      <c r="C245" s="26" t="s">
        <v>522</v>
      </c>
      <c r="D245" s="52">
        <v>12.700000000000001</v>
      </c>
      <c r="E245" s="52">
        <v>4.3</v>
      </c>
      <c r="F245" s="27">
        <v>34</v>
      </c>
      <c r="G245" s="27">
        <v>39</v>
      </c>
      <c r="H245" s="52">
        <v>14</v>
      </c>
      <c r="I245" s="52">
        <v>12</v>
      </c>
      <c r="J245" s="18">
        <v>86</v>
      </c>
      <c r="K245" s="28" t="s">
        <v>122</v>
      </c>
      <c r="L245" s="20">
        <v>99</v>
      </c>
      <c r="M245" s="53">
        <v>7.1428571428571425E-2</v>
      </c>
      <c r="N245" s="53">
        <v>668.21428571428567</v>
      </c>
      <c r="O245" s="53">
        <v>8.3333333333333329E-2</v>
      </c>
      <c r="P245" s="53">
        <v>724</v>
      </c>
      <c r="Q245" s="52"/>
    </row>
    <row r="246" spans="1:17" ht="15" customHeight="1">
      <c r="A246" s="1" t="s">
        <v>229</v>
      </c>
      <c r="B246" s="26" t="s">
        <v>523</v>
      </c>
      <c r="C246" s="26" t="s">
        <v>524</v>
      </c>
      <c r="D246" s="17">
        <v>61.7</v>
      </c>
      <c r="E246" s="17">
        <v>19</v>
      </c>
      <c r="F246" s="27">
        <v>31</v>
      </c>
      <c r="G246" s="27">
        <v>36</v>
      </c>
      <c r="H246" s="52">
        <v>60</v>
      </c>
      <c r="I246" s="17">
        <v>36</v>
      </c>
      <c r="J246" s="18">
        <v>60</v>
      </c>
      <c r="K246" s="28" t="s">
        <v>122</v>
      </c>
      <c r="L246" s="20">
        <v>69</v>
      </c>
      <c r="M246" s="31">
        <v>0.45</v>
      </c>
      <c r="N246" s="31">
        <v>1447.0666666666666</v>
      </c>
      <c r="O246" s="31">
        <v>0.61111111111111116</v>
      </c>
      <c r="P246" s="31">
        <v>1437.5</v>
      </c>
      <c r="Q246" s="17" t="s">
        <v>232</v>
      </c>
    </row>
    <row r="247" spans="1:17" ht="15" customHeight="1">
      <c r="A247" s="1" t="s">
        <v>229</v>
      </c>
      <c r="B247" s="26" t="s">
        <v>525</v>
      </c>
      <c r="C247" s="26" t="s">
        <v>526</v>
      </c>
      <c r="D247" s="17">
        <v>21.700000000000003</v>
      </c>
      <c r="E247" s="17">
        <v>3</v>
      </c>
      <c r="F247" s="27">
        <v>14</v>
      </c>
      <c r="G247" s="27">
        <v>19</v>
      </c>
      <c r="H247" s="17">
        <v>19</v>
      </c>
      <c r="I247" s="17">
        <v>8</v>
      </c>
      <c r="J247" s="18">
        <v>42</v>
      </c>
      <c r="K247" s="28" t="s">
        <v>122</v>
      </c>
      <c r="L247" s="20">
        <v>48</v>
      </c>
      <c r="M247" s="31">
        <v>0.10526315789473684</v>
      </c>
      <c r="N247" s="31">
        <v>312.31578947368422</v>
      </c>
      <c r="O247" s="31">
        <v>0.125</v>
      </c>
      <c r="P247" s="31">
        <v>649.75</v>
      </c>
      <c r="Q247" s="17"/>
    </row>
    <row r="248" spans="1:17" ht="15" customHeight="1">
      <c r="A248" s="1" t="s">
        <v>229</v>
      </c>
      <c r="B248" s="26" t="s">
        <v>527</v>
      </c>
      <c r="C248" s="17" t="s">
        <v>528</v>
      </c>
      <c r="D248" s="17">
        <v>77.7</v>
      </c>
      <c r="E248" s="17">
        <v>10</v>
      </c>
      <c r="F248" s="27">
        <v>12.87001287001287</v>
      </c>
      <c r="G248" s="27">
        <v>17.870012870012872</v>
      </c>
      <c r="H248" s="17">
        <v>87</v>
      </c>
      <c r="I248" s="17">
        <v>21</v>
      </c>
      <c r="J248" s="18">
        <v>24.137931034482758</v>
      </c>
      <c r="K248" s="28" t="s">
        <v>122</v>
      </c>
      <c r="L248" s="20">
        <v>29.137931034482758</v>
      </c>
      <c r="M248" s="31">
        <v>0.43678160919540232</v>
      </c>
      <c r="N248" s="31">
        <v>186.66666666666666</v>
      </c>
      <c r="O248" s="31">
        <v>0.47619047619047616</v>
      </c>
      <c r="P248" s="31">
        <v>504.61904761904759</v>
      </c>
      <c r="Q248" s="17"/>
    </row>
    <row r="249" spans="1:17" ht="15" customHeight="1">
      <c r="A249" s="1" t="s">
        <v>229</v>
      </c>
      <c r="B249" s="26" t="s">
        <v>529</v>
      </c>
      <c r="C249" s="26" t="s">
        <v>530</v>
      </c>
      <c r="D249" s="17">
        <v>41.5</v>
      </c>
      <c r="E249" s="17">
        <v>12.100000000000001</v>
      </c>
      <c r="F249" s="27">
        <v>29</v>
      </c>
      <c r="G249" s="27">
        <v>34</v>
      </c>
      <c r="H249" s="17">
        <v>27</v>
      </c>
      <c r="I249" s="17">
        <v>12</v>
      </c>
      <c r="J249" s="18">
        <v>44</v>
      </c>
      <c r="K249" s="28" t="s">
        <v>122</v>
      </c>
      <c r="L249" s="20">
        <v>51</v>
      </c>
      <c r="M249" s="31">
        <v>0.55555555555555558</v>
      </c>
      <c r="N249" s="31">
        <v>350.66666666666669</v>
      </c>
      <c r="O249" s="31">
        <v>0.66666666666666663</v>
      </c>
      <c r="P249" s="31">
        <v>603.58333333333337</v>
      </c>
      <c r="Q249" s="17"/>
    </row>
    <row r="250" spans="1:17" ht="15" customHeight="1">
      <c r="A250" s="1" t="s">
        <v>229</v>
      </c>
      <c r="B250" s="26" t="s">
        <v>531</v>
      </c>
      <c r="C250" s="26" t="s">
        <v>532</v>
      </c>
      <c r="D250" s="17">
        <v>91.7</v>
      </c>
      <c r="E250" s="17">
        <v>21</v>
      </c>
      <c r="F250" s="27">
        <v>23</v>
      </c>
      <c r="G250" s="27">
        <v>28</v>
      </c>
      <c r="H250" s="17">
        <v>94</v>
      </c>
      <c r="I250" s="17">
        <v>28</v>
      </c>
      <c r="J250" s="18">
        <v>30</v>
      </c>
      <c r="K250" s="28" t="s">
        <v>122</v>
      </c>
      <c r="L250" s="20">
        <v>35</v>
      </c>
      <c r="M250" s="31">
        <v>0.53191489361702127</v>
      </c>
      <c r="N250" s="31">
        <v>188.87234042553192</v>
      </c>
      <c r="O250" s="31">
        <v>0.25</v>
      </c>
      <c r="P250" s="31">
        <v>235.5</v>
      </c>
      <c r="Q250" s="17"/>
    </row>
    <row r="251" spans="1:17" ht="15" customHeight="1">
      <c r="A251" s="1" t="s">
        <v>229</v>
      </c>
      <c r="B251" s="26" t="s">
        <v>533</v>
      </c>
      <c r="C251" s="26" t="s">
        <v>534</v>
      </c>
      <c r="D251" s="52">
        <v>17.7</v>
      </c>
      <c r="E251" s="52">
        <v>3</v>
      </c>
      <c r="F251" s="27">
        <v>17</v>
      </c>
      <c r="G251" s="27">
        <v>22</v>
      </c>
      <c r="H251" s="52">
        <v>44</v>
      </c>
      <c r="I251" s="52">
        <v>35</v>
      </c>
      <c r="J251" s="18">
        <v>80</v>
      </c>
      <c r="K251" s="28" t="s">
        <v>122</v>
      </c>
      <c r="L251" s="20" t="s">
        <v>249</v>
      </c>
      <c r="M251" s="53">
        <v>9.0909090909090912E-2</v>
      </c>
      <c r="N251" s="53">
        <v>428.90909090909093</v>
      </c>
      <c r="O251" s="53">
        <v>0.11428571428571428</v>
      </c>
      <c r="P251" s="53">
        <v>489.77142857142854</v>
      </c>
      <c r="Q251" s="52" t="s">
        <v>249</v>
      </c>
    </row>
    <row r="252" spans="1:17" ht="15" customHeight="1">
      <c r="A252" s="1" t="s">
        <v>229</v>
      </c>
      <c r="B252" s="26" t="s">
        <v>535</v>
      </c>
      <c r="C252" s="26" t="s">
        <v>536</v>
      </c>
      <c r="D252" s="52">
        <v>56.300000000000004</v>
      </c>
      <c r="E252" s="52">
        <v>15.700000000000001</v>
      </c>
      <c r="F252" s="27">
        <v>28</v>
      </c>
      <c r="G252" s="27">
        <v>33</v>
      </c>
      <c r="H252" s="52">
        <v>77</v>
      </c>
      <c r="I252" s="52">
        <v>58</v>
      </c>
      <c r="J252" s="18">
        <v>75</v>
      </c>
      <c r="K252" s="28" t="s">
        <v>122</v>
      </c>
      <c r="L252" s="20">
        <v>86</v>
      </c>
      <c r="M252" s="53">
        <v>0.11688311688311688</v>
      </c>
      <c r="N252" s="53">
        <v>539.59740259740261</v>
      </c>
      <c r="O252" s="53">
        <v>0.13793103448275862</v>
      </c>
      <c r="P252" s="53">
        <v>673.13793103448279</v>
      </c>
      <c r="Q252" s="52"/>
    </row>
    <row r="253" spans="1:17" ht="15" customHeight="1">
      <c r="A253" s="1" t="s">
        <v>229</v>
      </c>
      <c r="B253" s="26" t="s">
        <v>537</v>
      </c>
      <c r="C253" s="26" t="s">
        <v>538</v>
      </c>
      <c r="D253" s="17">
        <v>59.300000000000004</v>
      </c>
      <c r="E253" s="17">
        <v>10.3</v>
      </c>
      <c r="F253" s="27">
        <v>17</v>
      </c>
      <c r="G253" s="27">
        <v>22</v>
      </c>
      <c r="H253" s="17">
        <v>61</v>
      </c>
      <c r="I253" s="17">
        <v>31</v>
      </c>
      <c r="J253" s="18">
        <v>51</v>
      </c>
      <c r="K253" s="28" t="s">
        <v>122</v>
      </c>
      <c r="L253" s="20" t="s">
        <v>249</v>
      </c>
      <c r="M253" s="31">
        <v>0</v>
      </c>
      <c r="N253" s="31">
        <v>141.36065573770492</v>
      </c>
      <c r="O253" s="31">
        <v>0</v>
      </c>
      <c r="P253" s="31">
        <v>248.74193548387098</v>
      </c>
      <c r="Q253" s="17" t="s">
        <v>249</v>
      </c>
    </row>
    <row r="254" spans="1:17" ht="15" customHeight="1">
      <c r="A254" s="1" t="s">
        <v>229</v>
      </c>
      <c r="B254" s="26" t="s">
        <v>539</v>
      </c>
      <c r="C254" s="26" t="s">
        <v>540</v>
      </c>
      <c r="D254" s="17">
        <v>64</v>
      </c>
      <c r="E254" s="17">
        <v>13.700000000000001</v>
      </c>
      <c r="F254" s="27">
        <v>21</v>
      </c>
      <c r="G254" s="27">
        <v>26</v>
      </c>
      <c r="H254" s="17">
        <v>51</v>
      </c>
      <c r="I254" s="17">
        <v>12</v>
      </c>
      <c r="J254" s="18">
        <v>24</v>
      </c>
      <c r="K254" s="28" t="s">
        <v>102</v>
      </c>
      <c r="L254" s="20" t="s">
        <v>249</v>
      </c>
      <c r="M254" s="31">
        <v>0.15686274509803921</v>
      </c>
      <c r="N254" s="31">
        <v>271.15686274509807</v>
      </c>
      <c r="O254" s="31">
        <v>0.58333333333333337</v>
      </c>
      <c r="P254" s="31">
        <v>772.16666666666663</v>
      </c>
      <c r="Q254" s="17" t="s">
        <v>249</v>
      </c>
    </row>
    <row r="255" spans="1:17" ht="15" customHeight="1">
      <c r="A255" s="1" t="s">
        <v>229</v>
      </c>
      <c r="B255" s="26" t="s">
        <v>541</v>
      </c>
      <c r="C255" s="17" t="s">
        <v>542</v>
      </c>
      <c r="D255" s="17">
        <v>38.300000000000004</v>
      </c>
      <c r="E255" s="17">
        <v>9</v>
      </c>
      <c r="F255" s="27">
        <v>23.498694516971277</v>
      </c>
      <c r="G255" s="27">
        <v>28.498694516971277</v>
      </c>
      <c r="H255" s="17">
        <v>36</v>
      </c>
      <c r="I255" s="17">
        <v>16</v>
      </c>
      <c r="J255" s="18">
        <v>44.444444444444443</v>
      </c>
      <c r="K255" s="28" t="s">
        <v>122</v>
      </c>
      <c r="L255" s="20">
        <v>51.111111111111107</v>
      </c>
      <c r="M255" s="31">
        <v>0.33333333333333331</v>
      </c>
      <c r="N255" s="31">
        <v>128.58333333333334</v>
      </c>
      <c r="O255" s="31">
        <v>0.4375</v>
      </c>
      <c r="P255" s="31">
        <v>193.5</v>
      </c>
      <c r="Q255" s="17"/>
    </row>
    <row r="256" spans="1:17" ht="15" customHeight="1">
      <c r="A256" s="1" t="s">
        <v>229</v>
      </c>
      <c r="B256" s="26" t="s">
        <v>543</v>
      </c>
      <c r="C256" s="26" t="s">
        <v>544</v>
      </c>
      <c r="D256" s="17">
        <v>36.700000000000003</v>
      </c>
      <c r="E256" s="17">
        <v>6</v>
      </c>
      <c r="F256" s="27">
        <v>16</v>
      </c>
      <c r="G256" s="27">
        <v>21</v>
      </c>
      <c r="H256" s="17">
        <v>24</v>
      </c>
      <c r="I256" s="17">
        <v>12</v>
      </c>
      <c r="J256" s="18">
        <v>50</v>
      </c>
      <c r="K256" s="28" t="s">
        <v>122</v>
      </c>
      <c r="L256" s="20">
        <v>58</v>
      </c>
      <c r="M256" s="31">
        <v>0.83333333333333337</v>
      </c>
      <c r="N256" s="31">
        <v>614.79166666666663</v>
      </c>
      <c r="O256" s="31">
        <v>0.91666666666666663</v>
      </c>
      <c r="P256" s="31">
        <v>689.08333333333337</v>
      </c>
      <c r="Q256" s="17"/>
    </row>
    <row r="257" spans="1:17" ht="15" customHeight="1">
      <c r="A257" s="1" t="s">
        <v>229</v>
      </c>
      <c r="B257" s="26" t="s">
        <v>545</v>
      </c>
      <c r="C257" s="26" t="s">
        <v>546</v>
      </c>
      <c r="D257" s="52">
        <v>30.3</v>
      </c>
      <c r="E257" s="52">
        <v>11.700000000000001</v>
      </c>
      <c r="F257" s="27">
        <v>39</v>
      </c>
      <c r="G257" s="27">
        <v>45</v>
      </c>
      <c r="H257" s="52">
        <v>28</v>
      </c>
      <c r="I257" s="52">
        <v>22</v>
      </c>
      <c r="J257" s="18">
        <v>79</v>
      </c>
      <c r="K257" s="28" t="s">
        <v>122</v>
      </c>
      <c r="L257" s="20" t="s">
        <v>249</v>
      </c>
      <c r="M257" s="53">
        <v>0.6785714285714286</v>
      </c>
      <c r="N257" s="53">
        <v>477.35714285714283</v>
      </c>
      <c r="O257" s="53">
        <v>0.77272727272727271</v>
      </c>
      <c r="P257" s="53">
        <v>553.4545454545455</v>
      </c>
      <c r="Q257" s="52" t="s">
        <v>249</v>
      </c>
    </row>
    <row r="258" spans="1:17" ht="15" customHeight="1">
      <c r="A258" s="1" t="s">
        <v>229</v>
      </c>
      <c r="B258" s="26" t="s">
        <v>547</v>
      </c>
      <c r="C258" s="26" t="s">
        <v>548</v>
      </c>
      <c r="D258" s="17">
        <v>28.3</v>
      </c>
      <c r="E258" s="17">
        <v>6.7</v>
      </c>
      <c r="F258" s="27">
        <v>24</v>
      </c>
      <c r="G258" s="27">
        <v>29</v>
      </c>
      <c r="H258" s="52">
        <v>25</v>
      </c>
      <c r="I258" s="17">
        <v>7</v>
      </c>
      <c r="J258" s="18">
        <v>28</v>
      </c>
      <c r="K258" s="28" t="s">
        <v>102</v>
      </c>
      <c r="L258" s="20" t="s">
        <v>103</v>
      </c>
      <c r="M258" s="31">
        <v>0.16</v>
      </c>
      <c r="N258" s="31">
        <v>359.8</v>
      </c>
      <c r="O258" s="31">
        <v>0.5714285714285714</v>
      </c>
      <c r="P258" s="31">
        <v>987</v>
      </c>
      <c r="Q258" s="17" t="s">
        <v>232</v>
      </c>
    </row>
    <row r="259" spans="1:17" ht="15" customHeight="1">
      <c r="A259" s="1" t="s">
        <v>229</v>
      </c>
      <c r="B259" s="26" t="s">
        <v>549</v>
      </c>
      <c r="C259" s="26" t="s">
        <v>550</v>
      </c>
      <c r="D259" s="17">
        <v>34.700000000000003</v>
      </c>
      <c r="E259" s="17">
        <v>8.3000000000000007</v>
      </c>
      <c r="F259" s="27">
        <v>24</v>
      </c>
      <c r="G259" s="27">
        <v>29</v>
      </c>
      <c r="H259" s="17">
        <v>39</v>
      </c>
      <c r="I259" s="17">
        <v>19</v>
      </c>
      <c r="J259" s="18">
        <v>49</v>
      </c>
      <c r="K259" s="28" t="s">
        <v>122</v>
      </c>
      <c r="L259" s="20">
        <v>56</v>
      </c>
      <c r="M259" s="31">
        <v>0.17948717948717949</v>
      </c>
      <c r="N259" s="31">
        <v>1817.1794871794871</v>
      </c>
      <c r="O259" s="31">
        <v>0.21052631578947367</v>
      </c>
      <c r="P259" s="31">
        <v>3490.8421052631579</v>
      </c>
      <c r="Q259" s="17"/>
    </row>
    <row r="260" spans="1:17" ht="15" customHeight="1">
      <c r="A260" s="1" t="s">
        <v>229</v>
      </c>
      <c r="B260" s="26" t="s">
        <v>551</v>
      </c>
      <c r="C260" s="17" t="s">
        <v>552</v>
      </c>
      <c r="D260" s="17">
        <v>46.7</v>
      </c>
      <c r="E260" s="17">
        <v>5</v>
      </c>
      <c r="F260" s="27">
        <v>10.706638115631691</v>
      </c>
      <c r="G260" s="27">
        <v>15.706638115631691</v>
      </c>
      <c r="H260" s="17">
        <v>33</v>
      </c>
      <c r="I260" s="17">
        <v>8</v>
      </c>
      <c r="J260" s="18">
        <v>24.242424242424242</v>
      </c>
      <c r="K260" s="28" t="s">
        <v>122</v>
      </c>
      <c r="L260" s="20">
        <v>29.242424242424242</v>
      </c>
      <c r="M260" s="31">
        <v>6.0606060606060608E-2</v>
      </c>
      <c r="N260" s="31">
        <v>98.818181818181813</v>
      </c>
      <c r="O260" s="31">
        <v>0.125</v>
      </c>
      <c r="P260" s="31">
        <v>192.625</v>
      </c>
      <c r="Q260" s="17"/>
    </row>
    <row r="261" spans="1:17" ht="15" customHeight="1">
      <c r="A261" s="1" t="s">
        <v>229</v>
      </c>
      <c r="B261" s="26" t="s">
        <v>553</v>
      </c>
      <c r="C261" s="26" t="s">
        <v>554</v>
      </c>
      <c r="D261" s="17">
        <v>16</v>
      </c>
      <c r="E261" s="17">
        <v>7</v>
      </c>
      <c r="F261" s="27">
        <v>44</v>
      </c>
      <c r="G261" s="27">
        <v>51</v>
      </c>
      <c r="H261" s="17">
        <v>19</v>
      </c>
      <c r="I261" s="17">
        <v>11</v>
      </c>
      <c r="J261" s="18">
        <v>58</v>
      </c>
      <c r="K261" s="28" t="s">
        <v>122</v>
      </c>
      <c r="L261" s="20" t="s">
        <v>249</v>
      </c>
      <c r="M261" s="31">
        <v>0.10526315789473684</v>
      </c>
      <c r="N261" s="31">
        <v>252.78947368421052</v>
      </c>
      <c r="O261" s="31">
        <v>0.18181818181818182</v>
      </c>
      <c r="P261" s="31">
        <v>414</v>
      </c>
      <c r="Q261" s="17" t="s">
        <v>249</v>
      </c>
    </row>
    <row r="262" spans="1:17" ht="15" customHeight="1">
      <c r="A262" s="1" t="s">
        <v>229</v>
      </c>
      <c r="B262" s="26" t="s">
        <v>555</v>
      </c>
      <c r="C262" s="17" t="s">
        <v>556</v>
      </c>
      <c r="D262" s="17">
        <v>20</v>
      </c>
      <c r="E262" s="17">
        <v>8</v>
      </c>
      <c r="F262" s="27">
        <v>40</v>
      </c>
      <c r="G262" s="27">
        <v>46</v>
      </c>
      <c r="H262" s="17">
        <v>35</v>
      </c>
      <c r="I262" s="17">
        <v>21</v>
      </c>
      <c r="J262" s="18">
        <v>60</v>
      </c>
      <c r="K262" s="28" t="s">
        <v>122</v>
      </c>
      <c r="L262" s="20">
        <v>69</v>
      </c>
      <c r="M262" s="31">
        <v>0.82857142857142863</v>
      </c>
      <c r="N262" s="31">
        <v>505.82857142857142</v>
      </c>
      <c r="O262" s="31">
        <v>0.80952380952380953</v>
      </c>
      <c r="P262" s="31">
        <v>755.42857142857144</v>
      </c>
      <c r="Q262" s="17"/>
    </row>
    <row r="263" spans="1:17" ht="15" customHeight="1">
      <c r="A263" s="1" t="s">
        <v>229</v>
      </c>
      <c r="B263" s="26" t="s">
        <v>557</v>
      </c>
      <c r="C263" s="26" t="s">
        <v>558</v>
      </c>
      <c r="D263" s="17">
        <v>44.300000000000004</v>
      </c>
      <c r="E263" s="17">
        <v>13.3</v>
      </c>
      <c r="F263" s="27">
        <v>30</v>
      </c>
      <c r="G263" s="27">
        <v>35</v>
      </c>
      <c r="H263" s="17">
        <v>40</v>
      </c>
      <c r="I263" s="17">
        <v>21</v>
      </c>
      <c r="J263" s="18">
        <v>53</v>
      </c>
      <c r="K263" s="28" t="s">
        <v>122</v>
      </c>
      <c r="L263" s="20">
        <v>61</v>
      </c>
      <c r="M263" s="31">
        <v>7.4999999999999997E-2</v>
      </c>
      <c r="N263" s="31">
        <v>267.42500000000001</v>
      </c>
      <c r="O263" s="31">
        <v>4.7619047619047616E-2</v>
      </c>
      <c r="P263" s="31">
        <v>354</v>
      </c>
      <c r="Q263" s="17"/>
    </row>
    <row r="264" spans="1:17" ht="15" customHeight="1">
      <c r="A264" s="1" t="s">
        <v>229</v>
      </c>
      <c r="B264" s="26" t="s">
        <v>559</v>
      </c>
      <c r="C264" s="26" t="s">
        <v>560</v>
      </c>
      <c r="D264" s="52">
        <v>36.300000000000004</v>
      </c>
      <c r="E264" s="52">
        <v>19</v>
      </c>
      <c r="F264" s="27">
        <v>52</v>
      </c>
      <c r="G264" s="27">
        <v>60</v>
      </c>
      <c r="H264" s="52">
        <v>45</v>
      </c>
      <c r="I264" s="52">
        <v>39</v>
      </c>
      <c r="J264" s="18">
        <v>87</v>
      </c>
      <c r="K264" s="28" t="s">
        <v>122</v>
      </c>
      <c r="L264" s="20">
        <v>100</v>
      </c>
      <c r="M264" s="53">
        <v>1.0666666666666667</v>
      </c>
      <c r="N264" s="53">
        <v>731.17777777777781</v>
      </c>
      <c r="O264" s="53">
        <v>1</v>
      </c>
      <c r="P264" s="53">
        <v>798.07692307692309</v>
      </c>
      <c r="Q264" s="17" t="s">
        <v>232</v>
      </c>
    </row>
    <row r="265" spans="1:17" ht="15" customHeight="1">
      <c r="A265" s="1" t="s">
        <v>229</v>
      </c>
      <c r="B265" s="26" t="s">
        <v>561</v>
      </c>
      <c r="C265" s="17" t="s">
        <v>562</v>
      </c>
      <c r="D265" s="17">
        <v>128.70000000000002</v>
      </c>
      <c r="E265" s="17">
        <v>25</v>
      </c>
      <c r="F265" s="27">
        <v>19.425019425019421</v>
      </c>
      <c r="G265" s="27">
        <v>24.425019425019421</v>
      </c>
      <c r="H265" s="52">
        <v>170</v>
      </c>
      <c r="I265" s="17">
        <v>47</v>
      </c>
      <c r="J265" s="18">
        <v>27.647058823529413</v>
      </c>
      <c r="K265" s="28" t="s">
        <v>122</v>
      </c>
      <c r="L265" s="20">
        <v>32.647058823529413</v>
      </c>
      <c r="M265" s="31">
        <v>0.57058823529411762</v>
      </c>
      <c r="N265" s="31">
        <v>522.22352941176473</v>
      </c>
      <c r="O265" s="31">
        <v>1.2978723404255319</v>
      </c>
      <c r="P265" s="31">
        <v>1128.5744680851064</v>
      </c>
      <c r="Q265" s="17" t="s">
        <v>232</v>
      </c>
    </row>
    <row r="266" spans="1:17" ht="15" customHeight="1">
      <c r="A266" s="1" t="s">
        <v>229</v>
      </c>
      <c r="B266" s="26" t="s">
        <v>563</v>
      </c>
      <c r="C266" s="26" t="s">
        <v>564</v>
      </c>
      <c r="D266" s="52">
        <v>191.3</v>
      </c>
      <c r="E266" s="52">
        <v>50</v>
      </c>
      <c r="F266" s="27">
        <v>26</v>
      </c>
      <c r="G266" s="27">
        <v>31</v>
      </c>
      <c r="H266" s="52">
        <v>131</v>
      </c>
      <c r="I266" s="52">
        <v>130</v>
      </c>
      <c r="J266" s="18">
        <v>99</v>
      </c>
      <c r="K266" s="28" t="s">
        <v>122</v>
      </c>
      <c r="L266" s="20" t="s">
        <v>249</v>
      </c>
      <c r="M266" s="53">
        <v>0.83969465648854957</v>
      </c>
      <c r="N266" s="53">
        <v>518.51145038167942</v>
      </c>
      <c r="O266" s="53">
        <v>0.84615384615384615</v>
      </c>
      <c r="P266" s="53">
        <v>522.5</v>
      </c>
      <c r="Q266" s="52" t="s">
        <v>249</v>
      </c>
    </row>
    <row r="267" spans="1:17" ht="15" customHeight="1">
      <c r="A267" s="1" t="s">
        <v>229</v>
      </c>
      <c r="B267" s="26" t="s">
        <v>565</v>
      </c>
      <c r="C267" s="26" t="s">
        <v>566</v>
      </c>
      <c r="D267" s="17">
        <v>27</v>
      </c>
      <c r="E267" s="17">
        <v>11.3</v>
      </c>
      <c r="F267" s="27">
        <v>42</v>
      </c>
      <c r="G267" s="27">
        <v>48</v>
      </c>
      <c r="H267" s="17">
        <v>0</v>
      </c>
      <c r="I267" s="17">
        <v>0</v>
      </c>
      <c r="J267" s="18" t="s">
        <v>250</v>
      </c>
      <c r="K267" s="28"/>
      <c r="L267" s="20" t="s">
        <v>103</v>
      </c>
      <c r="M267" s="31" t="s">
        <v>250</v>
      </c>
      <c r="N267" s="31" t="s">
        <v>250</v>
      </c>
      <c r="O267" s="31" t="s">
        <v>250</v>
      </c>
      <c r="P267" s="31" t="s">
        <v>250</v>
      </c>
      <c r="Q267" s="17" t="s">
        <v>232</v>
      </c>
    </row>
    <row r="268" spans="1:17" ht="15" customHeight="1">
      <c r="A268" s="1" t="s">
        <v>229</v>
      </c>
      <c r="B268" s="26" t="s">
        <v>567</v>
      </c>
      <c r="C268" s="17" t="s">
        <v>568</v>
      </c>
      <c r="D268" s="17">
        <v>11.700000000000001</v>
      </c>
      <c r="E268" s="17">
        <v>2</v>
      </c>
      <c r="F268" s="27">
        <v>17.09401709401709</v>
      </c>
      <c r="G268" s="27">
        <v>22.09401709401709</v>
      </c>
      <c r="H268" s="52">
        <v>7</v>
      </c>
      <c r="I268" s="17">
        <v>1</v>
      </c>
      <c r="J268" s="18">
        <v>14.285714285714285</v>
      </c>
      <c r="K268" s="28" t="s">
        <v>102</v>
      </c>
      <c r="L268" s="20" t="s">
        <v>103</v>
      </c>
      <c r="M268" s="31">
        <v>0</v>
      </c>
      <c r="N268" s="31">
        <v>114</v>
      </c>
      <c r="O268" s="31">
        <v>0</v>
      </c>
      <c r="P268" s="31">
        <v>249</v>
      </c>
      <c r="Q268" s="17"/>
    </row>
    <row r="269" spans="1:17" ht="15" customHeight="1">
      <c r="A269" s="1" t="s">
        <v>229</v>
      </c>
      <c r="B269" s="26" t="s">
        <v>569</v>
      </c>
      <c r="C269" s="17" t="s">
        <v>570</v>
      </c>
      <c r="D269" s="17">
        <v>63.300000000000004</v>
      </c>
      <c r="E269" s="17">
        <v>2</v>
      </c>
      <c r="F269" s="27">
        <v>3.1595576619273298</v>
      </c>
      <c r="G269" s="27">
        <v>8.1595576619273302</v>
      </c>
      <c r="H269" s="17">
        <v>69</v>
      </c>
      <c r="I269" s="17">
        <v>7</v>
      </c>
      <c r="J269" s="18">
        <v>10.144927536231885</v>
      </c>
      <c r="K269" s="28" t="s">
        <v>122</v>
      </c>
      <c r="L269" s="20">
        <v>15.144927536231885</v>
      </c>
      <c r="M269" s="31">
        <v>0.36231884057971014</v>
      </c>
      <c r="N269" s="31">
        <v>122.27536231884058</v>
      </c>
      <c r="O269" s="31">
        <v>0.7142857142857143</v>
      </c>
      <c r="P269" s="31">
        <v>499.85714285714283</v>
      </c>
      <c r="Q269" s="17"/>
    </row>
    <row r="270" spans="1:17" ht="15" customHeight="1">
      <c r="A270" s="1" t="s">
        <v>229</v>
      </c>
      <c r="B270" s="26" t="s">
        <v>571</v>
      </c>
      <c r="C270" s="26" t="s">
        <v>572</v>
      </c>
      <c r="D270" s="17">
        <v>43.300000000000004</v>
      </c>
      <c r="E270" s="17">
        <v>17</v>
      </c>
      <c r="F270" s="27">
        <v>39</v>
      </c>
      <c r="G270" s="27">
        <v>45</v>
      </c>
      <c r="H270" s="17">
        <v>42</v>
      </c>
      <c r="I270" s="17">
        <v>22</v>
      </c>
      <c r="J270" s="18">
        <v>52</v>
      </c>
      <c r="K270" s="28" t="s">
        <v>122</v>
      </c>
      <c r="L270" s="20" t="s">
        <v>249</v>
      </c>
      <c r="M270" s="31">
        <v>0.42857142857142855</v>
      </c>
      <c r="N270" s="31">
        <v>429.57142857142856</v>
      </c>
      <c r="O270" s="31">
        <v>0.72727272727272729</v>
      </c>
      <c r="P270" s="31">
        <v>640.18181818181813</v>
      </c>
      <c r="Q270" s="17" t="s">
        <v>249</v>
      </c>
    </row>
    <row r="271" spans="1:17" ht="15" customHeight="1">
      <c r="A271" s="1" t="s">
        <v>229</v>
      </c>
      <c r="B271" s="26" t="s">
        <v>573</v>
      </c>
      <c r="C271" s="26" t="s">
        <v>574</v>
      </c>
      <c r="D271" s="17">
        <v>34.700000000000003</v>
      </c>
      <c r="E271" s="17">
        <v>8.3000000000000007</v>
      </c>
      <c r="F271" s="27">
        <v>24</v>
      </c>
      <c r="G271" s="27">
        <v>29</v>
      </c>
      <c r="H271" s="17">
        <v>47</v>
      </c>
      <c r="I271" s="17">
        <v>29</v>
      </c>
      <c r="J271" s="18">
        <v>62</v>
      </c>
      <c r="K271" s="28" t="s">
        <v>122</v>
      </c>
      <c r="L271" s="20">
        <v>71</v>
      </c>
      <c r="M271" s="31">
        <v>1.8085106382978724</v>
      </c>
      <c r="N271" s="31">
        <v>1065.0425531914893</v>
      </c>
      <c r="O271" s="31">
        <v>1.1724137931034482</v>
      </c>
      <c r="P271" s="31">
        <v>1322.8965517241379</v>
      </c>
      <c r="Q271" s="17"/>
    </row>
    <row r="272" spans="1:17" ht="15" customHeight="1">
      <c r="A272" s="1" t="s">
        <v>229</v>
      </c>
      <c r="B272" s="26" t="s">
        <v>575</v>
      </c>
      <c r="C272" s="26" t="s">
        <v>576</v>
      </c>
      <c r="D272" s="17">
        <v>62</v>
      </c>
      <c r="E272" s="17">
        <v>14</v>
      </c>
      <c r="F272" s="27">
        <v>23</v>
      </c>
      <c r="G272" s="27">
        <v>28</v>
      </c>
      <c r="H272" s="52">
        <v>71</v>
      </c>
      <c r="I272" s="17">
        <v>44</v>
      </c>
      <c r="J272" s="18">
        <v>62</v>
      </c>
      <c r="K272" s="28" t="s">
        <v>122</v>
      </c>
      <c r="L272" s="20">
        <v>71</v>
      </c>
      <c r="M272" s="31">
        <v>0.40845070422535212</v>
      </c>
      <c r="N272" s="31">
        <v>482.94366197183098</v>
      </c>
      <c r="O272" s="31">
        <v>0.45454545454545453</v>
      </c>
      <c r="P272" s="31">
        <v>693.97727272727275</v>
      </c>
      <c r="Q272" s="17" t="s">
        <v>232</v>
      </c>
    </row>
    <row r="273" spans="1:17" ht="15" customHeight="1">
      <c r="A273" s="1" t="s">
        <v>229</v>
      </c>
      <c r="B273" s="26" t="s">
        <v>577</v>
      </c>
      <c r="C273" s="26" t="s">
        <v>578</v>
      </c>
      <c r="D273" s="17">
        <v>53.300000000000004</v>
      </c>
      <c r="E273" s="17">
        <v>7.7</v>
      </c>
      <c r="F273" s="27">
        <v>14</v>
      </c>
      <c r="G273" s="27">
        <v>19</v>
      </c>
      <c r="H273" s="17">
        <v>45</v>
      </c>
      <c r="I273" s="17">
        <v>9</v>
      </c>
      <c r="J273" s="18">
        <v>20</v>
      </c>
      <c r="K273" s="28" t="s">
        <v>122</v>
      </c>
      <c r="L273" s="20">
        <v>25</v>
      </c>
      <c r="M273" s="31">
        <v>0.1111111111111111</v>
      </c>
      <c r="N273" s="31">
        <v>174.93333333333334</v>
      </c>
      <c r="O273" s="31">
        <v>0.44444444444444442</v>
      </c>
      <c r="P273" s="31">
        <v>471.11111111111109</v>
      </c>
      <c r="Q273" s="17"/>
    </row>
    <row r="274" spans="1:17" ht="15" customHeight="1">
      <c r="A274" s="1" t="s">
        <v>229</v>
      </c>
      <c r="B274" s="26" t="s">
        <v>579</v>
      </c>
      <c r="C274" s="17" t="s">
        <v>580</v>
      </c>
      <c r="D274" s="17">
        <v>51</v>
      </c>
      <c r="E274" s="17">
        <v>7</v>
      </c>
      <c r="F274" s="27">
        <v>13.725490196078432</v>
      </c>
      <c r="G274" s="27">
        <v>18.725490196078432</v>
      </c>
      <c r="H274" s="17">
        <v>45</v>
      </c>
      <c r="I274" s="17">
        <v>16</v>
      </c>
      <c r="J274" s="18">
        <v>35.555555555555557</v>
      </c>
      <c r="K274" s="28" t="s">
        <v>122</v>
      </c>
      <c r="L274" s="20">
        <v>40.888888888888886</v>
      </c>
      <c r="M274" s="31">
        <v>0.15555555555555556</v>
      </c>
      <c r="N274" s="31">
        <v>168.66666666666666</v>
      </c>
      <c r="O274" s="31">
        <v>0.25</v>
      </c>
      <c r="P274" s="31">
        <v>293.125</v>
      </c>
      <c r="Q274" s="17"/>
    </row>
    <row r="275" spans="1:17" ht="15" customHeight="1">
      <c r="A275" s="1" t="s">
        <v>229</v>
      </c>
      <c r="B275" s="26" t="s">
        <v>581</v>
      </c>
      <c r="C275" s="26" t="s">
        <v>582</v>
      </c>
      <c r="D275" s="17">
        <v>142.30000000000001</v>
      </c>
      <c r="E275" s="17">
        <v>39.300000000000004</v>
      </c>
      <c r="F275" s="27">
        <v>28</v>
      </c>
      <c r="G275" s="27">
        <v>33</v>
      </c>
      <c r="H275" s="17">
        <v>148</v>
      </c>
      <c r="I275" s="17">
        <v>52</v>
      </c>
      <c r="J275" s="18">
        <v>35</v>
      </c>
      <c r="K275" s="28" t="s">
        <v>122</v>
      </c>
      <c r="L275" s="20">
        <v>40</v>
      </c>
      <c r="M275" s="31">
        <v>1.0945945945945945</v>
      </c>
      <c r="N275" s="31">
        <v>630.30405405405406</v>
      </c>
      <c r="O275" s="31">
        <v>0.98076923076923073</v>
      </c>
      <c r="P275" s="31">
        <v>584.76923076923072</v>
      </c>
      <c r="Q275" s="17"/>
    </row>
    <row r="276" spans="1:17" ht="15" customHeight="1">
      <c r="A276" s="1" t="s">
        <v>229</v>
      </c>
      <c r="B276" s="26" t="s">
        <v>583</v>
      </c>
      <c r="C276" s="26" t="s">
        <v>584</v>
      </c>
      <c r="D276" s="17">
        <v>489</v>
      </c>
      <c r="E276" s="17">
        <v>72.3</v>
      </c>
      <c r="F276" s="27">
        <v>15</v>
      </c>
      <c r="G276" s="27">
        <v>20</v>
      </c>
      <c r="H276" s="17">
        <v>0</v>
      </c>
      <c r="I276" s="17">
        <v>0</v>
      </c>
      <c r="J276" s="18" t="s">
        <v>250</v>
      </c>
      <c r="K276" s="28"/>
      <c r="L276" s="20" t="s">
        <v>103</v>
      </c>
      <c r="M276" s="31" t="s">
        <v>250</v>
      </c>
      <c r="N276" s="31" t="s">
        <v>250</v>
      </c>
      <c r="O276" s="31" t="s">
        <v>250</v>
      </c>
      <c r="P276" s="31" t="s">
        <v>250</v>
      </c>
      <c r="Q276" s="17"/>
    </row>
    <row r="277" spans="1:17" ht="15" customHeight="1">
      <c r="A277" s="1" t="s">
        <v>229</v>
      </c>
      <c r="B277" s="26" t="s">
        <v>585</v>
      </c>
      <c r="C277" s="26" t="s">
        <v>586</v>
      </c>
      <c r="D277" s="17">
        <v>45.300000000000004</v>
      </c>
      <c r="E277" s="17">
        <v>17</v>
      </c>
      <c r="F277" s="27">
        <v>38</v>
      </c>
      <c r="G277" s="27">
        <v>44</v>
      </c>
      <c r="H277" s="17">
        <v>51</v>
      </c>
      <c r="I277" s="17">
        <v>34</v>
      </c>
      <c r="J277" s="18">
        <v>67</v>
      </c>
      <c r="K277" s="28" t="s">
        <v>122</v>
      </c>
      <c r="L277" s="20">
        <v>77</v>
      </c>
      <c r="M277" s="31">
        <v>2.1568627450980391</v>
      </c>
      <c r="N277" s="31">
        <v>1970.686274509804</v>
      </c>
      <c r="O277" s="31">
        <v>1.8529411764705883</v>
      </c>
      <c r="P277" s="31">
        <v>1180.2941176470588</v>
      </c>
      <c r="Q277" s="17"/>
    </row>
    <row r="278" spans="1:17" ht="15" customHeight="1">
      <c r="A278" s="1" t="s">
        <v>229</v>
      </c>
      <c r="B278" s="26" t="s">
        <v>587</v>
      </c>
      <c r="C278" s="26" t="s">
        <v>588</v>
      </c>
      <c r="D278" s="17">
        <v>356</v>
      </c>
      <c r="E278" s="17">
        <v>121</v>
      </c>
      <c r="F278" s="27">
        <v>34</v>
      </c>
      <c r="G278" s="27">
        <v>39</v>
      </c>
      <c r="H278" s="52">
        <v>844</v>
      </c>
      <c r="I278" s="17">
        <v>457</v>
      </c>
      <c r="J278" s="18">
        <v>54</v>
      </c>
      <c r="K278" s="28" t="s">
        <v>122</v>
      </c>
      <c r="L278" s="20">
        <v>62</v>
      </c>
      <c r="M278" s="31">
        <v>0.44312796208530808</v>
      </c>
      <c r="N278" s="31">
        <v>408.07819905213267</v>
      </c>
      <c r="O278" s="31">
        <v>0.56236323851203496</v>
      </c>
      <c r="P278" s="31">
        <v>656.36542669584242</v>
      </c>
      <c r="Q278" s="17" t="s">
        <v>232</v>
      </c>
    </row>
    <row r="279" spans="1:17" ht="15" customHeight="1">
      <c r="A279" s="1" t="s">
        <v>229</v>
      </c>
      <c r="B279" s="26" t="s">
        <v>589</v>
      </c>
      <c r="C279" s="26" t="s">
        <v>590</v>
      </c>
      <c r="D279" s="52">
        <v>462</v>
      </c>
      <c r="E279" s="52">
        <v>168.70000000000002</v>
      </c>
      <c r="F279" s="27">
        <v>37</v>
      </c>
      <c r="G279" s="27">
        <v>43</v>
      </c>
      <c r="H279" s="52">
        <v>329</v>
      </c>
      <c r="I279" s="52">
        <v>326</v>
      </c>
      <c r="J279" s="18">
        <v>99</v>
      </c>
      <c r="K279" s="28" t="s">
        <v>122</v>
      </c>
      <c r="L279" s="20" t="s">
        <v>249</v>
      </c>
      <c r="M279" s="53">
        <v>0.44984802431610943</v>
      </c>
      <c r="N279" s="53">
        <v>496.81762917933133</v>
      </c>
      <c r="O279" s="53">
        <v>0.45398773006134968</v>
      </c>
      <c r="P279" s="53">
        <v>501.38957055214723</v>
      </c>
      <c r="Q279" s="52" t="s">
        <v>249</v>
      </c>
    </row>
    <row r="280" spans="1:17" ht="15" customHeight="1">
      <c r="A280" s="1" t="s">
        <v>229</v>
      </c>
      <c r="B280" s="26" t="s">
        <v>591</v>
      </c>
      <c r="C280" s="52" t="s">
        <v>592</v>
      </c>
      <c r="D280" s="52">
        <v>12.3</v>
      </c>
      <c r="E280" s="52">
        <v>9</v>
      </c>
      <c r="F280" s="27">
        <v>73.170731707317074</v>
      </c>
      <c r="G280" s="27">
        <v>84.146341463414629</v>
      </c>
      <c r="H280" s="52">
        <v>3</v>
      </c>
      <c r="I280" s="52">
        <v>3</v>
      </c>
      <c r="J280" s="18">
        <v>100</v>
      </c>
      <c r="K280" s="28" t="s">
        <v>122</v>
      </c>
      <c r="L280" s="20">
        <v>114.99999999999999</v>
      </c>
      <c r="M280" s="53">
        <v>2.3333333333333335</v>
      </c>
      <c r="N280" s="53">
        <v>1213</v>
      </c>
      <c r="O280" s="53">
        <v>2.3333333333333335</v>
      </c>
      <c r="P280" s="53">
        <v>1213</v>
      </c>
      <c r="Q280" s="52"/>
    </row>
    <row r="281" spans="1:17" ht="15" customHeight="1">
      <c r="A281" s="1" t="s">
        <v>229</v>
      </c>
      <c r="B281" s="26" t="s">
        <v>593</v>
      </c>
      <c r="C281" s="26" t="s">
        <v>594</v>
      </c>
      <c r="D281" s="17">
        <v>21.700000000000003</v>
      </c>
      <c r="E281" s="17">
        <v>4.7</v>
      </c>
      <c r="F281" s="27">
        <v>22</v>
      </c>
      <c r="G281" s="27">
        <v>27</v>
      </c>
      <c r="H281" s="17">
        <v>25</v>
      </c>
      <c r="I281" s="17">
        <v>11</v>
      </c>
      <c r="J281" s="18">
        <v>44</v>
      </c>
      <c r="K281" s="28" t="s">
        <v>122</v>
      </c>
      <c r="L281" s="20" t="s">
        <v>249</v>
      </c>
      <c r="M281" s="31">
        <v>0.68</v>
      </c>
      <c r="N281" s="31">
        <v>405.44</v>
      </c>
      <c r="O281" s="31">
        <v>0.90909090909090906</v>
      </c>
      <c r="P281" s="31">
        <v>694</v>
      </c>
      <c r="Q281" s="17" t="s">
        <v>249</v>
      </c>
    </row>
    <row r="282" spans="1:17" ht="15" customHeight="1">
      <c r="A282" s="1" t="s">
        <v>229</v>
      </c>
      <c r="B282" s="26" t="s">
        <v>595</v>
      </c>
      <c r="C282" s="26" t="s">
        <v>596</v>
      </c>
      <c r="D282" s="17">
        <v>60.7</v>
      </c>
      <c r="E282" s="17">
        <v>8</v>
      </c>
      <c r="F282" s="27">
        <v>13</v>
      </c>
      <c r="G282" s="27">
        <v>18</v>
      </c>
      <c r="H282" s="17">
        <v>83</v>
      </c>
      <c r="I282" s="17">
        <v>41</v>
      </c>
      <c r="J282" s="18">
        <v>49</v>
      </c>
      <c r="K282" s="28" t="s">
        <v>122</v>
      </c>
      <c r="L282" s="20">
        <v>56</v>
      </c>
      <c r="M282" s="31">
        <v>0.16867469879518071</v>
      </c>
      <c r="N282" s="31">
        <v>309.51807228915663</v>
      </c>
      <c r="O282" s="31">
        <v>0.14634146341463414</v>
      </c>
      <c r="P282" s="31">
        <v>516.43902439024396</v>
      </c>
      <c r="Q282" s="17"/>
    </row>
    <row r="283" spans="1:17" ht="15" customHeight="1">
      <c r="A283" s="1" t="s">
        <v>229</v>
      </c>
      <c r="B283" s="26" t="s">
        <v>597</v>
      </c>
      <c r="C283" s="17" t="s">
        <v>598</v>
      </c>
      <c r="D283" s="17">
        <v>410</v>
      </c>
      <c r="E283" s="17">
        <v>11</v>
      </c>
      <c r="F283" s="27">
        <v>2.6829268292682928</v>
      </c>
      <c r="G283" s="27">
        <v>7.6829268292682933</v>
      </c>
      <c r="H283" s="17">
        <v>411</v>
      </c>
      <c r="I283" s="17">
        <v>17</v>
      </c>
      <c r="J283" s="18">
        <v>4.1362530413625302</v>
      </c>
      <c r="K283" s="28" t="s">
        <v>102</v>
      </c>
      <c r="L283" s="20" t="s">
        <v>103</v>
      </c>
      <c r="M283" s="31">
        <v>1.7031630170316302E-2</v>
      </c>
      <c r="N283" s="31">
        <v>92.226277372262771</v>
      </c>
      <c r="O283" s="31">
        <v>0.41176470588235292</v>
      </c>
      <c r="P283" s="31">
        <v>1130.1176470588234</v>
      </c>
      <c r="Q283" s="17"/>
    </row>
    <row r="284" spans="1:17" ht="15" customHeight="1">
      <c r="A284" s="1" t="s">
        <v>229</v>
      </c>
      <c r="B284" s="26" t="s">
        <v>599</v>
      </c>
      <c r="C284" s="26" t="s">
        <v>600</v>
      </c>
      <c r="D284" s="52">
        <v>72</v>
      </c>
      <c r="E284" s="52">
        <v>22.700000000000003</v>
      </c>
      <c r="F284" s="27">
        <v>32</v>
      </c>
      <c r="G284" s="27">
        <v>37</v>
      </c>
      <c r="H284" s="52">
        <v>54</v>
      </c>
      <c r="I284" s="52">
        <v>54</v>
      </c>
      <c r="J284" s="18">
        <v>100</v>
      </c>
      <c r="K284" s="28" t="s">
        <v>122</v>
      </c>
      <c r="L284" s="20" t="s">
        <v>249</v>
      </c>
      <c r="M284" s="53">
        <v>0.87037037037037035</v>
      </c>
      <c r="N284" s="53">
        <v>426.27777777777777</v>
      </c>
      <c r="O284" s="53">
        <v>0.87037037037037035</v>
      </c>
      <c r="P284" s="53">
        <v>426.27777777777777</v>
      </c>
      <c r="Q284" s="52" t="s">
        <v>249</v>
      </c>
    </row>
    <row r="285" spans="1:17" ht="15" customHeight="1">
      <c r="A285" s="1" t="s">
        <v>229</v>
      </c>
      <c r="B285" s="26" t="s">
        <v>601</v>
      </c>
      <c r="C285" s="26" t="s">
        <v>602</v>
      </c>
      <c r="D285" s="17">
        <v>42.300000000000004</v>
      </c>
      <c r="E285" s="17">
        <v>18</v>
      </c>
      <c r="F285" s="27">
        <v>43</v>
      </c>
      <c r="G285" s="27">
        <v>49</v>
      </c>
      <c r="H285" s="17">
        <v>58</v>
      </c>
      <c r="I285" s="17">
        <v>38</v>
      </c>
      <c r="J285" s="18">
        <v>66</v>
      </c>
      <c r="K285" s="28" t="s">
        <v>122</v>
      </c>
      <c r="L285" s="20">
        <v>76</v>
      </c>
      <c r="M285" s="31">
        <v>0.41379310344827586</v>
      </c>
      <c r="N285" s="31">
        <v>1034.155172413793</v>
      </c>
      <c r="O285" s="31">
        <v>0.55263157894736847</v>
      </c>
      <c r="P285" s="31">
        <v>1390.6315789473683</v>
      </c>
      <c r="Q285" s="17"/>
    </row>
    <row r="286" spans="1:17" ht="15" customHeight="1">
      <c r="A286" s="1" t="s">
        <v>229</v>
      </c>
      <c r="B286" s="26" t="s">
        <v>603</v>
      </c>
      <c r="C286" s="17" t="s">
        <v>604</v>
      </c>
      <c r="D286" s="17">
        <v>40.700000000000003</v>
      </c>
      <c r="E286" s="17">
        <v>0</v>
      </c>
      <c r="F286" s="27">
        <v>0</v>
      </c>
      <c r="G286" s="27">
        <v>5</v>
      </c>
      <c r="H286" s="17">
        <v>0</v>
      </c>
      <c r="I286" s="17">
        <v>0</v>
      </c>
      <c r="J286" s="18" t="s">
        <v>250</v>
      </c>
      <c r="K286" s="28"/>
      <c r="L286" s="20" t="s">
        <v>103</v>
      </c>
      <c r="M286" s="31" t="s">
        <v>250</v>
      </c>
      <c r="N286" s="31" t="s">
        <v>250</v>
      </c>
      <c r="O286" s="31" t="s">
        <v>250</v>
      </c>
      <c r="P286" s="31" t="s">
        <v>250</v>
      </c>
      <c r="Q286" s="17"/>
    </row>
    <row r="287" spans="1:17" ht="15" customHeight="1">
      <c r="A287" s="1" t="s">
        <v>229</v>
      </c>
      <c r="B287" s="26" t="s">
        <v>605</v>
      </c>
      <c r="C287" s="17" t="s">
        <v>606</v>
      </c>
      <c r="D287" s="17">
        <v>37.700000000000003</v>
      </c>
      <c r="E287" s="17">
        <v>7</v>
      </c>
      <c r="F287" s="27">
        <v>18.567639257294427</v>
      </c>
      <c r="G287" s="27">
        <v>23.567639257294427</v>
      </c>
      <c r="H287" s="17">
        <v>47</v>
      </c>
      <c r="I287" s="17">
        <v>19</v>
      </c>
      <c r="J287" s="18">
        <v>40.425531914893611</v>
      </c>
      <c r="K287" s="28" t="s">
        <v>122</v>
      </c>
      <c r="L287" s="20">
        <v>46.489361702127646</v>
      </c>
      <c r="M287" s="31">
        <v>0.2978723404255319</v>
      </c>
      <c r="N287" s="31">
        <v>101.85106382978724</v>
      </c>
      <c r="O287" s="31">
        <v>0.21052631578947367</v>
      </c>
      <c r="P287" s="31">
        <v>163.10526315789474</v>
      </c>
      <c r="Q287" s="17"/>
    </row>
    <row r="288" spans="1:17" ht="15" customHeight="1">
      <c r="A288" s="1" t="s">
        <v>229</v>
      </c>
      <c r="B288" s="26" t="s">
        <v>607</v>
      </c>
      <c r="C288" s="17" t="s">
        <v>608</v>
      </c>
      <c r="D288" s="17">
        <v>19.3</v>
      </c>
      <c r="E288" s="17">
        <v>1</v>
      </c>
      <c r="F288" s="27">
        <v>5.1813471502590671</v>
      </c>
      <c r="G288" s="27">
        <v>10.181347150259068</v>
      </c>
      <c r="H288" s="17">
        <v>18</v>
      </c>
      <c r="I288" s="17">
        <v>6</v>
      </c>
      <c r="J288" s="18">
        <v>33.333333333333329</v>
      </c>
      <c r="K288" s="28" t="s">
        <v>122</v>
      </c>
      <c r="L288" s="20">
        <v>38.333333333333329</v>
      </c>
      <c r="M288" s="31">
        <v>5.5555555555555552E-2</v>
      </c>
      <c r="N288" s="31">
        <v>91.722222222222229</v>
      </c>
      <c r="O288" s="31">
        <v>0.16666666666666666</v>
      </c>
      <c r="P288" s="31">
        <v>214.83333333333334</v>
      </c>
      <c r="Q288" s="17"/>
    </row>
    <row r="289" spans="1:17" ht="15" customHeight="1">
      <c r="A289" s="1" t="s">
        <v>229</v>
      </c>
      <c r="B289" s="26" t="s">
        <v>609</v>
      </c>
      <c r="C289" s="17" t="s">
        <v>610</v>
      </c>
      <c r="D289" s="17">
        <v>160.70000000000002</v>
      </c>
      <c r="E289" s="17">
        <v>32</v>
      </c>
      <c r="F289" s="27">
        <v>19.912881144990664</v>
      </c>
      <c r="G289" s="27">
        <v>24.912881144990664</v>
      </c>
      <c r="H289" s="17">
        <v>201</v>
      </c>
      <c r="I289" s="17">
        <v>34</v>
      </c>
      <c r="J289" s="18">
        <v>16.915422885572141</v>
      </c>
      <c r="K289" s="28" t="s">
        <v>102</v>
      </c>
      <c r="L289" s="20" t="s">
        <v>103</v>
      </c>
      <c r="M289" s="31">
        <v>0.64676616915422891</v>
      </c>
      <c r="N289" s="31">
        <v>170.49253731343285</v>
      </c>
      <c r="O289" s="31">
        <v>1.1764705882352942</v>
      </c>
      <c r="P289" s="31">
        <v>481.55882352941177</v>
      </c>
      <c r="Q289" s="17"/>
    </row>
    <row r="290" spans="1:17" ht="15" customHeight="1">
      <c r="A290" s="1" t="s">
        <v>229</v>
      </c>
      <c r="B290" s="26" t="s">
        <v>611</v>
      </c>
      <c r="C290" s="26" t="s">
        <v>612</v>
      </c>
      <c r="D290" s="17">
        <v>5.3000000000000007</v>
      </c>
      <c r="E290" s="17">
        <v>1.7000000000000002</v>
      </c>
      <c r="F290" s="27">
        <v>32</v>
      </c>
      <c r="G290" s="27">
        <v>37</v>
      </c>
      <c r="H290" s="17">
        <v>0</v>
      </c>
      <c r="I290" s="17">
        <v>0</v>
      </c>
      <c r="J290" s="18" t="s">
        <v>250</v>
      </c>
      <c r="K290" s="28"/>
      <c r="L290" s="20" t="s">
        <v>103</v>
      </c>
      <c r="M290" s="31" t="s">
        <v>250</v>
      </c>
      <c r="N290" s="31" t="s">
        <v>250</v>
      </c>
      <c r="O290" s="31" t="s">
        <v>250</v>
      </c>
      <c r="P290" s="31" t="s">
        <v>250</v>
      </c>
      <c r="Q290" s="17"/>
    </row>
    <row r="291" spans="1:17" ht="15" customHeight="1">
      <c r="A291" s="1" t="s">
        <v>229</v>
      </c>
      <c r="B291" s="26" t="s">
        <v>613</v>
      </c>
      <c r="C291" s="17" t="s">
        <v>614</v>
      </c>
      <c r="D291" s="17">
        <v>17.3</v>
      </c>
      <c r="E291" s="17">
        <v>0</v>
      </c>
      <c r="F291" s="27">
        <v>0</v>
      </c>
      <c r="G291" s="27">
        <v>5</v>
      </c>
      <c r="H291" s="17">
        <v>0</v>
      </c>
      <c r="I291" s="17">
        <v>0</v>
      </c>
      <c r="J291" s="18" t="s">
        <v>250</v>
      </c>
      <c r="K291" s="28"/>
      <c r="L291" s="20" t="s">
        <v>249</v>
      </c>
      <c r="M291" s="31" t="s">
        <v>250</v>
      </c>
      <c r="N291" s="31" t="s">
        <v>250</v>
      </c>
      <c r="O291" s="31" t="s">
        <v>250</v>
      </c>
      <c r="P291" s="31" t="s">
        <v>250</v>
      </c>
      <c r="Q291" s="17" t="s">
        <v>249</v>
      </c>
    </row>
    <row r="292" spans="1:17" ht="15" customHeight="1">
      <c r="A292" s="1" t="s">
        <v>229</v>
      </c>
      <c r="B292" s="26" t="s">
        <v>615</v>
      </c>
      <c r="C292" s="17" t="s">
        <v>616</v>
      </c>
      <c r="D292" s="17">
        <v>71.3</v>
      </c>
      <c r="E292" s="17">
        <v>8</v>
      </c>
      <c r="F292" s="27">
        <v>11.220196353436187</v>
      </c>
      <c r="G292" s="27">
        <v>16.220196353436187</v>
      </c>
      <c r="H292" s="17">
        <v>72</v>
      </c>
      <c r="I292" s="17">
        <v>13</v>
      </c>
      <c r="J292" s="18">
        <v>18.055555555555554</v>
      </c>
      <c r="K292" s="28" t="s">
        <v>122</v>
      </c>
      <c r="L292" s="20">
        <v>23.055555555555554</v>
      </c>
      <c r="M292" s="31">
        <v>6.9444444444444448E-2</v>
      </c>
      <c r="N292" s="31">
        <v>246.55555555555554</v>
      </c>
      <c r="O292" s="31">
        <v>0</v>
      </c>
      <c r="P292" s="31">
        <v>920.69230769230774</v>
      </c>
      <c r="Q292" s="17"/>
    </row>
    <row r="293" spans="1:17" ht="15" customHeight="1">
      <c r="A293" s="1" t="s">
        <v>229</v>
      </c>
      <c r="B293" s="26" t="s">
        <v>617</v>
      </c>
      <c r="C293" s="26" t="s">
        <v>618</v>
      </c>
      <c r="D293" s="17">
        <v>27.700000000000003</v>
      </c>
      <c r="E293" s="17">
        <v>6.7</v>
      </c>
      <c r="F293" s="27">
        <v>24</v>
      </c>
      <c r="G293" s="27">
        <v>29</v>
      </c>
      <c r="H293" s="17">
        <v>25</v>
      </c>
      <c r="I293" s="17">
        <v>11</v>
      </c>
      <c r="J293" s="18">
        <v>44</v>
      </c>
      <c r="K293" s="28" t="s">
        <v>122</v>
      </c>
      <c r="L293" s="20">
        <v>51</v>
      </c>
      <c r="M293" s="31">
        <v>0.08</v>
      </c>
      <c r="N293" s="31">
        <v>96.24</v>
      </c>
      <c r="O293" s="31">
        <v>0.18181818181818182</v>
      </c>
      <c r="P293" s="31">
        <v>159.09090909090909</v>
      </c>
      <c r="Q293" s="17"/>
    </row>
    <row r="294" spans="1:17" ht="15" customHeight="1">
      <c r="A294" s="1" t="s">
        <v>229</v>
      </c>
      <c r="B294" s="26" t="s">
        <v>619</v>
      </c>
      <c r="C294" s="26" t="s">
        <v>620</v>
      </c>
      <c r="D294" s="17">
        <v>52</v>
      </c>
      <c r="E294" s="17">
        <v>15.700000000000001</v>
      </c>
      <c r="F294" s="27">
        <v>30</v>
      </c>
      <c r="G294" s="27">
        <v>35</v>
      </c>
      <c r="H294" s="17">
        <v>49</v>
      </c>
      <c r="I294" s="17">
        <v>29</v>
      </c>
      <c r="J294" s="18">
        <v>59</v>
      </c>
      <c r="K294" s="28" t="s">
        <v>122</v>
      </c>
      <c r="L294" s="20">
        <v>68</v>
      </c>
      <c r="M294" s="31">
        <v>0.44897959183673469</v>
      </c>
      <c r="N294" s="31">
        <v>348.75510204081633</v>
      </c>
      <c r="O294" s="31">
        <v>0.62068965517241381</v>
      </c>
      <c r="P294" s="31">
        <v>522.75862068965512</v>
      </c>
      <c r="Q294" s="17"/>
    </row>
    <row r="295" spans="1:17" ht="15" customHeight="1">
      <c r="A295" s="1" t="s">
        <v>229</v>
      </c>
      <c r="B295" s="26" t="s">
        <v>621</v>
      </c>
      <c r="C295" s="26" t="s">
        <v>622</v>
      </c>
      <c r="D295" s="52">
        <v>35.300000000000004</v>
      </c>
      <c r="E295" s="52">
        <v>9</v>
      </c>
      <c r="F295" s="27">
        <v>25</v>
      </c>
      <c r="G295" s="27">
        <v>30</v>
      </c>
      <c r="H295" s="52">
        <v>33</v>
      </c>
      <c r="I295" s="52">
        <v>25</v>
      </c>
      <c r="J295" s="18">
        <v>76</v>
      </c>
      <c r="K295" s="28" t="s">
        <v>122</v>
      </c>
      <c r="L295" s="20">
        <v>87</v>
      </c>
      <c r="M295" s="53">
        <v>0.15151515151515152</v>
      </c>
      <c r="N295" s="53">
        <v>559.5454545454545</v>
      </c>
      <c r="O295" s="53">
        <v>0.12</v>
      </c>
      <c r="P295" s="53">
        <v>615.72</v>
      </c>
      <c r="Q295" s="52"/>
    </row>
    <row r="296" spans="1:17" ht="15" customHeight="1">
      <c r="A296" s="1" t="s">
        <v>229</v>
      </c>
      <c r="B296" s="26" t="s">
        <v>623</v>
      </c>
      <c r="C296" s="26" t="s">
        <v>624</v>
      </c>
      <c r="D296" s="17">
        <v>14.700000000000001</v>
      </c>
      <c r="E296" s="17">
        <v>3</v>
      </c>
      <c r="F296" s="27">
        <v>20</v>
      </c>
      <c r="G296" s="27">
        <v>25</v>
      </c>
      <c r="H296" s="52">
        <v>13</v>
      </c>
      <c r="I296" s="17">
        <v>9</v>
      </c>
      <c r="J296" s="18">
        <v>69</v>
      </c>
      <c r="K296" s="28" t="s">
        <v>122</v>
      </c>
      <c r="L296" s="20">
        <v>79</v>
      </c>
      <c r="M296" s="31">
        <v>0.23076923076923078</v>
      </c>
      <c r="N296" s="31">
        <v>617.84615384615381</v>
      </c>
      <c r="O296" s="31">
        <v>0.1111111111111111</v>
      </c>
      <c r="P296" s="31">
        <v>730.11111111111109</v>
      </c>
      <c r="Q296" s="17"/>
    </row>
    <row r="297" spans="1:17" ht="15" customHeight="1">
      <c r="A297" s="1" t="s">
        <v>229</v>
      </c>
      <c r="B297" s="26" t="s">
        <v>625</v>
      </c>
      <c r="C297" s="26" t="s">
        <v>626</v>
      </c>
      <c r="D297" s="17">
        <v>22.3</v>
      </c>
      <c r="E297" s="17">
        <v>5.7</v>
      </c>
      <c r="F297" s="27">
        <v>26</v>
      </c>
      <c r="G297" s="27">
        <v>31</v>
      </c>
      <c r="H297" s="17">
        <v>23</v>
      </c>
      <c r="I297" s="17">
        <v>14</v>
      </c>
      <c r="J297" s="18">
        <v>61</v>
      </c>
      <c r="K297" s="28" t="s">
        <v>122</v>
      </c>
      <c r="L297" s="20">
        <v>70</v>
      </c>
      <c r="M297" s="31">
        <v>4.3478260869565216E-2</v>
      </c>
      <c r="N297" s="31">
        <v>194.30434782608697</v>
      </c>
      <c r="O297" s="31">
        <v>0</v>
      </c>
      <c r="P297" s="31">
        <v>269.85714285714283</v>
      </c>
      <c r="Q297" s="17"/>
    </row>
    <row r="298" spans="1:17" ht="15" customHeight="1">
      <c r="A298" s="1" t="s">
        <v>229</v>
      </c>
      <c r="B298" s="26" t="s">
        <v>627</v>
      </c>
      <c r="C298" s="26" t="s">
        <v>628</v>
      </c>
      <c r="D298" s="17">
        <v>59</v>
      </c>
      <c r="E298" s="17">
        <v>15</v>
      </c>
      <c r="F298" s="27">
        <v>25</v>
      </c>
      <c r="G298" s="27">
        <v>30</v>
      </c>
      <c r="H298" s="17">
        <v>67</v>
      </c>
      <c r="I298" s="17">
        <v>47</v>
      </c>
      <c r="J298" s="18">
        <v>70</v>
      </c>
      <c r="K298" s="28" t="s">
        <v>122</v>
      </c>
      <c r="L298" s="20">
        <v>81</v>
      </c>
      <c r="M298" s="31">
        <v>1.044776119402985</v>
      </c>
      <c r="N298" s="31">
        <v>899.22388059701495</v>
      </c>
      <c r="O298" s="31">
        <v>1.2553191489361701</v>
      </c>
      <c r="P298" s="31">
        <v>1130.4042553191489</v>
      </c>
      <c r="Q298" s="17"/>
    </row>
    <row r="299" spans="1:17" ht="15" customHeight="1">
      <c r="A299" s="1" t="s">
        <v>229</v>
      </c>
      <c r="B299" s="26" t="s">
        <v>629</v>
      </c>
      <c r="C299" s="17" t="s">
        <v>630</v>
      </c>
      <c r="D299" s="17">
        <v>97</v>
      </c>
      <c r="E299" s="17">
        <v>3</v>
      </c>
      <c r="F299" s="27">
        <v>3.0927835051546393</v>
      </c>
      <c r="G299" s="27">
        <v>8.0927835051546388</v>
      </c>
      <c r="H299" s="17">
        <v>88</v>
      </c>
      <c r="I299" s="17">
        <v>5</v>
      </c>
      <c r="J299" s="18">
        <v>5.6818181818181817</v>
      </c>
      <c r="K299" s="28" t="s">
        <v>102</v>
      </c>
      <c r="L299" s="20" t="s">
        <v>103</v>
      </c>
      <c r="M299" s="31">
        <v>2.2727272727272728E-2</v>
      </c>
      <c r="N299" s="31">
        <v>137.61363636363637</v>
      </c>
      <c r="O299" s="31">
        <v>0</v>
      </c>
      <c r="P299" s="31">
        <v>352.2</v>
      </c>
      <c r="Q299" s="17"/>
    </row>
    <row r="300" spans="1:17" ht="15" customHeight="1">
      <c r="A300" s="1" t="s">
        <v>229</v>
      </c>
      <c r="B300" s="26" t="s">
        <v>631</v>
      </c>
      <c r="C300" s="26" t="s">
        <v>632</v>
      </c>
      <c r="D300" s="17">
        <v>101.30000000000001</v>
      </c>
      <c r="E300" s="17">
        <v>19.3</v>
      </c>
      <c r="F300" s="27">
        <v>19</v>
      </c>
      <c r="G300" s="27">
        <v>24</v>
      </c>
      <c r="H300" s="17">
        <v>108</v>
      </c>
      <c r="I300" s="17">
        <v>37</v>
      </c>
      <c r="J300" s="18">
        <v>34</v>
      </c>
      <c r="K300" s="28" t="s">
        <v>122</v>
      </c>
      <c r="L300" s="20">
        <v>39</v>
      </c>
      <c r="M300" s="31">
        <v>0.46296296296296297</v>
      </c>
      <c r="N300" s="31">
        <v>296.28703703703701</v>
      </c>
      <c r="O300" s="31">
        <v>0.64864864864864868</v>
      </c>
      <c r="P300" s="31">
        <v>623.45945945945948</v>
      </c>
      <c r="Q300" s="17"/>
    </row>
    <row r="301" spans="1:17" ht="15" customHeight="1">
      <c r="A301" s="1" t="s">
        <v>229</v>
      </c>
      <c r="B301" s="26" t="s">
        <v>633</v>
      </c>
      <c r="C301" s="26" t="s">
        <v>634</v>
      </c>
      <c r="D301" s="17">
        <v>21</v>
      </c>
      <c r="E301" s="17">
        <v>2.3000000000000003</v>
      </c>
      <c r="F301" s="27">
        <v>11</v>
      </c>
      <c r="G301" s="27">
        <v>16</v>
      </c>
      <c r="H301" s="17">
        <v>19</v>
      </c>
      <c r="I301" s="17">
        <v>11</v>
      </c>
      <c r="J301" s="18">
        <v>58</v>
      </c>
      <c r="K301" s="28" t="s">
        <v>122</v>
      </c>
      <c r="L301" s="20">
        <v>67</v>
      </c>
      <c r="M301" s="31">
        <v>0.26315789473684209</v>
      </c>
      <c r="N301" s="31">
        <v>191.47368421052633</v>
      </c>
      <c r="O301" s="31">
        <v>0.27272727272727271</v>
      </c>
      <c r="P301" s="31">
        <v>261</v>
      </c>
      <c r="Q301" s="17"/>
    </row>
    <row r="302" spans="1:17" ht="15" customHeight="1">
      <c r="A302" s="1" t="s">
        <v>229</v>
      </c>
      <c r="B302" s="26" t="s">
        <v>635</v>
      </c>
      <c r="C302" s="26" t="s">
        <v>636</v>
      </c>
      <c r="D302" s="17">
        <v>52</v>
      </c>
      <c r="E302" s="17">
        <v>11.3</v>
      </c>
      <c r="F302" s="27">
        <v>22</v>
      </c>
      <c r="G302" s="27">
        <v>27</v>
      </c>
      <c r="H302" s="52">
        <v>71</v>
      </c>
      <c r="I302" s="17">
        <v>22</v>
      </c>
      <c r="J302" s="18">
        <v>31</v>
      </c>
      <c r="K302" s="28" t="s">
        <v>122</v>
      </c>
      <c r="L302" s="20">
        <v>36</v>
      </c>
      <c r="M302" s="31">
        <v>0.16901408450704225</v>
      </c>
      <c r="N302" s="31">
        <v>335.22535211267603</v>
      </c>
      <c r="O302" s="31">
        <v>0.22727272727272727</v>
      </c>
      <c r="P302" s="31">
        <v>574</v>
      </c>
      <c r="Q302" s="17" t="s">
        <v>232</v>
      </c>
    </row>
    <row r="303" spans="1:17" ht="15" customHeight="1">
      <c r="A303" s="1" t="s">
        <v>229</v>
      </c>
      <c r="B303" s="26" t="s">
        <v>637</v>
      </c>
      <c r="C303" s="26" t="s">
        <v>638</v>
      </c>
      <c r="D303" s="17">
        <v>9.7000000000000011</v>
      </c>
      <c r="E303" s="17">
        <v>3.3000000000000003</v>
      </c>
      <c r="F303" s="27">
        <v>34</v>
      </c>
      <c r="G303" s="27">
        <v>39</v>
      </c>
      <c r="H303" s="17">
        <v>7</v>
      </c>
      <c r="I303" s="17">
        <v>4</v>
      </c>
      <c r="J303" s="18">
        <v>57</v>
      </c>
      <c r="K303" s="28" t="s">
        <v>122</v>
      </c>
      <c r="L303" s="20">
        <v>66</v>
      </c>
      <c r="M303" s="31">
        <v>0</v>
      </c>
      <c r="N303" s="31">
        <v>185.42857142857142</v>
      </c>
      <c r="O303" s="31">
        <v>0</v>
      </c>
      <c r="P303" s="31">
        <v>276.25</v>
      </c>
      <c r="Q303" s="17"/>
    </row>
    <row r="304" spans="1:17" ht="15" customHeight="1">
      <c r="A304" s="1" t="s">
        <v>229</v>
      </c>
      <c r="B304" s="26" t="s">
        <v>639</v>
      </c>
      <c r="C304" s="26" t="s">
        <v>640</v>
      </c>
      <c r="D304" s="17">
        <v>41.300000000000004</v>
      </c>
      <c r="E304" s="17">
        <v>11.3</v>
      </c>
      <c r="F304" s="27">
        <v>27</v>
      </c>
      <c r="G304" s="27">
        <v>32</v>
      </c>
      <c r="H304" s="17">
        <v>32</v>
      </c>
      <c r="I304" s="17">
        <v>21</v>
      </c>
      <c r="J304" s="18">
        <v>66</v>
      </c>
      <c r="K304" s="28" t="s">
        <v>122</v>
      </c>
      <c r="L304" s="20" t="s">
        <v>249</v>
      </c>
      <c r="M304" s="31">
        <v>0.21875</v>
      </c>
      <c r="N304" s="31">
        <v>458.46875</v>
      </c>
      <c r="O304" s="31">
        <v>0.23809523809523808</v>
      </c>
      <c r="P304" s="31">
        <v>641.23809523809518</v>
      </c>
      <c r="Q304" s="17" t="s">
        <v>249</v>
      </c>
    </row>
    <row r="305" spans="1:17" ht="15" customHeight="1">
      <c r="A305" s="1" t="s">
        <v>229</v>
      </c>
      <c r="B305" s="26" t="s">
        <v>641</v>
      </c>
      <c r="C305" s="26" t="s">
        <v>642</v>
      </c>
      <c r="D305" s="17">
        <v>31</v>
      </c>
      <c r="E305" s="17">
        <v>7</v>
      </c>
      <c r="F305" s="27">
        <v>23</v>
      </c>
      <c r="G305" s="27">
        <v>28</v>
      </c>
      <c r="H305" s="17">
        <v>32</v>
      </c>
      <c r="I305" s="17">
        <v>10</v>
      </c>
      <c r="J305" s="18">
        <v>31</v>
      </c>
      <c r="K305" s="28" t="s">
        <v>122</v>
      </c>
      <c r="L305" s="20">
        <v>36</v>
      </c>
      <c r="M305" s="31">
        <v>3.125E-2</v>
      </c>
      <c r="N305" s="31">
        <v>114.46875</v>
      </c>
      <c r="O305" s="31">
        <v>0</v>
      </c>
      <c r="P305" s="31">
        <v>227.1</v>
      </c>
      <c r="Q305" s="17"/>
    </row>
    <row r="306" spans="1:17" ht="15" customHeight="1">
      <c r="A306" s="1" t="s">
        <v>229</v>
      </c>
      <c r="B306" s="26" t="s">
        <v>643</v>
      </c>
      <c r="C306" s="26" t="s">
        <v>644</v>
      </c>
      <c r="D306" s="17">
        <v>68.7</v>
      </c>
      <c r="E306" s="17">
        <v>28.3</v>
      </c>
      <c r="F306" s="27">
        <v>41</v>
      </c>
      <c r="G306" s="27">
        <v>47</v>
      </c>
      <c r="H306" s="17">
        <v>100</v>
      </c>
      <c r="I306" s="17">
        <v>70</v>
      </c>
      <c r="J306" s="18">
        <v>70</v>
      </c>
      <c r="K306" s="28" t="s">
        <v>122</v>
      </c>
      <c r="L306" s="20">
        <v>81</v>
      </c>
      <c r="M306" s="31">
        <v>0.01</v>
      </c>
      <c r="N306" s="31">
        <v>186.82</v>
      </c>
      <c r="O306" s="31">
        <v>0</v>
      </c>
      <c r="P306" s="31">
        <v>241.32857142857142</v>
      </c>
      <c r="Q306" s="17"/>
    </row>
    <row r="307" spans="1:17" ht="15" customHeight="1">
      <c r="A307" s="1" t="s">
        <v>229</v>
      </c>
      <c r="B307" s="26" t="s">
        <v>645</v>
      </c>
      <c r="C307" s="26" t="s">
        <v>646</v>
      </c>
      <c r="D307" s="17">
        <v>52</v>
      </c>
      <c r="E307" s="17">
        <v>21.700000000000003</v>
      </c>
      <c r="F307" s="27">
        <v>42</v>
      </c>
      <c r="G307" s="27">
        <v>48</v>
      </c>
      <c r="H307" s="17">
        <v>38</v>
      </c>
      <c r="I307" s="17">
        <v>27</v>
      </c>
      <c r="J307" s="18">
        <v>71</v>
      </c>
      <c r="K307" s="28" t="s">
        <v>122</v>
      </c>
      <c r="L307" s="20">
        <v>82</v>
      </c>
      <c r="M307" s="31">
        <v>0.92105263157894735</v>
      </c>
      <c r="N307" s="31">
        <v>1451.1842105263158</v>
      </c>
      <c r="O307" s="31">
        <v>0.88888888888888884</v>
      </c>
      <c r="P307" s="31">
        <v>1681.4074074074074</v>
      </c>
      <c r="Q307" s="17"/>
    </row>
    <row r="308" spans="1:17" ht="15" customHeight="1">
      <c r="A308" s="1" t="s">
        <v>229</v>
      </c>
      <c r="B308" s="26" t="s">
        <v>647</v>
      </c>
      <c r="C308" s="26" t="s">
        <v>648</v>
      </c>
      <c r="D308" s="52">
        <v>64</v>
      </c>
      <c r="E308" s="52">
        <v>27.3</v>
      </c>
      <c r="F308" s="27">
        <v>43</v>
      </c>
      <c r="G308" s="27">
        <v>49</v>
      </c>
      <c r="H308" s="52">
        <v>56</v>
      </c>
      <c r="I308" s="52">
        <v>48</v>
      </c>
      <c r="J308" s="18">
        <v>86</v>
      </c>
      <c r="K308" s="28" t="s">
        <v>122</v>
      </c>
      <c r="L308" s="20">
        <v>99</v>
      </c>
      <c r="M308" s="53">
        <v>0.10714285714285714</v>
      </c>
      <c r="N308" s="53">
        <v>814.03571428571433</v>
      </c>
      <c r="O308" s="53">
        <v>0.125</v>
      </c>
      <c r="P308" s="53">
        <v>894.70833333333337</v>
      </c>
      <c r="Q308" s="17" t="s">
        <v>232</v>
      </c>
    </row>
    <row r="309" spans="1:17" ht="15" customHeight="1">
      <c r="A309" s="1" t="s">
        <v>229</v>
      </c>
      <c r="B309" s="26" t="s">
        <v>649</v>
      </c>
      <c r="C309" s="26" t="s">
        <v>650</v>
      </c>
      <c r="D309" s="17">
        <v>118</v>
      </c>
      <c r="E309" s="17">
        <v>26</v>
      </c>
      <c r="F309" s="27">
        <v>22</v>
      </c>
      <c r="G309" s="27">
        <v>27</v>
      </c>
      <c r="H309" s="17">
        <v>146</v>
      </c>
      <c r="I309" s="17">
        <v>78</v>
      </c>
      <c r="J309" s="18">
        <v>53</v>
      </c>
      <c r="K309" s="28" t="s">
        <v>122</v>
      </c>
      <c r="L309" s="20">
        <v>61</v>
      </c>
      <c r="M309" s="31">
        <v>0.32876712328767121</v>
      </c>
      <c r="N309" s="31">
        <v>318.82191780821915</v>
      </c>
      <c r="O309" s="31">
        <v>0.48717948717948717</v>
      </c>
      <c r="P309" s="31">
        <v>415.11538461538464</v>
      </c>
      <c r="Q309" s="17"/>
    </row>
    <row r="310" spans="1:17" ht="15" customHeight="1">
      <c r="A310" s="1" t="s">
        <v>229</v>
      </c>
      <c r="B310" s="26" t="s">
        <v>651</v>
      </c>
      <c r="C310" s="26" t="s">
        <v>652</v>
      </c>
      <c r="D310" s="17">
        <v>38</v>
      </c>
      <c r="E310" s="17">
        <v>8</v>
      </c>
      <c r="F310" s="27">
        <v>21</v>
      </c>
      <c r="G310" s="27">
        <v>26</v>
      </c>
      <c r="H310" s="17">
        <v>49</v>
      </c>
      <c r="I310" s="17">
        <v>17</v>
      </c>
      <c r="J310" s="18">
        <v>35</v>
      </c>
      <c r="K310" s="28" t="s">
        <v>122</v>
      </c>
      <c r="L310" s="20">
        <v>40</v>
      </c>
      <c r="M310" s="31">
        <v>0.2857142857142857</v>
      </c>
      <c r="N310" s="31">
        <v>227.85714285714286</v>
      </c>
      <c r="O310" s="31">
        <v>0.11764705882352941</v>
      </c>
      <c r="P310" s="31">
        <v>360.47058823529414</v>
      </c>
      <c r="Q310" s="17"/>
    </row>
    <row r="311" spans="1:17" ht="15" customHeight="1">
      <c r="A311" s="1" t="s">
        <v>229</v>
      </c>
      <c r="B311" s="26" t="s">
        <v>653</v>
      </c>
      <c r="C311" s="26" t="s">
        <v>654</v>
      </c>
      <c r="D311" s="17">
        <v>92</v>
      </c>
      <c r="E311" s="17">
        <v>9.7000000000000011</v>
      </c>
      <c r="F311" s="27">
        <v>11</v>
      </c>
      <c r="G311" s="27">
        <v>16</v>
      </c>
      <c r="H311" s="17">
        <v>81</v>
      </c>
      <c r="I311" s="17">
        <v>27</v>
      </c>
      <c r="J311" s="18">
        <v>33</v>
      </c>
      <c r="K311" s="28" t="s">
        <v>122</v>
      </c>
      <c r="L311" s="20">
        <v>38</v>
      </c>
      <c r="M311" s="31">
        <v>2.4691358024691357E-2</v>
      </c>
      <c r="N311" s="31">
        <v>253.24691358024691</v>
      </c>
      <c r="O311" s="31">
        <v>0</v>
      </c>
      <c r="P311" s="31">
        <v>466.07407407407408</v>
      </c>
      <c r="Q311" s="17"/>
    </row>
    <row r="312" spans="1:17" ht="15" customHeight="1">
      <c r="A312" s="1" t="s">
        <v>229</v>
      </c>
      <c r="B312" s="26" t="s">
        <v>655</v>
      </c>
      <c r="C312" s="26" t="s">
        <v>656</v>
      </c>
      <c r="D312" s="17">
        <v>44</v>
      </c>
      <c r="E312" s="17">
        <v>14.700000000000001</v>
      </c>
      <c r="F312" s="27">
        <v>33</v>
      </c>
      <c r="G312" s="27">
        <v>38</v>
      </c>
      <c r="H312" s="17">
        <v>50</v>
      </c>
      <c r="I312" s="17">
        <v>24</v>
      </c>
      <c r="J312" s="18">
        <v>48</v>
      </c>
      <c r="K312" s="28" t="s">
        <v>122</v>
      </c>
      <c r="L312" s="20" t="s">
        <v>249</v>
      </c>
      <c r="M312" s="31">
        <v>0.42</v>
      </c>
      <c r="N312" s="31">
        <v>115.5</v>
      </c>
      <c r="O312" s="31">
        <v>0.79166666666666663</v>
      </c>
      <c r="P312" s="31">
        <v>193.83333333333334</v>
      </c>
      <c r="Q312" s="17" t="s">
        <v>249</v>
      </c>
    </row>
    <row r="313" spans="1:17" ht="15" customHeight="1">
      <c r="A313" s="1" t="s">
        <v>229</v>
      </c>
      <c r="B313" s="26" t="s">
        <v>657</v>
      </c>
      <c r="C313" s="26" t="s">
        <v>658</v>
      </c>
      <c r="D313" s="17">
        <v>8.3000000000000007</v>
      </c>
      <c r="E313" s="17">
        <v>3.7</v>
      </c>
      <c r="F313" s="27">
        <v>45</v>
      </c>
      <c r="G313" s="27">
        <v>52</v>
      </c>
      <c r="H313" s="52">
        <v>23</v>
      </c>
      <c r="I313" s="17">
        <v>16</v>
      </c>
      <c r="J313" s="18">
        <v>70</v>
      </c>
      <c r="K313" s="28" t="s">
        <v>122</v>
      </c>
      <c r="L313" s="20">
        <v>81</v>
      </c>
      <c r="M313" s="31">
        <v>0.30434782608695654</v>
      </c>
      <c r="N313" s="31">
        <v>745.43478260869563</v>
      </c>
      <c r="O313" s="31">
        <v>0.3125</v>
      </c>
      <c r="P313" s="31">
        <v>966.25</v>
      </c>
      <c r="Q313" s="17" t="s">
        <v>232</v>
      </c>
    </row>
    <row r="314" spans="1:17">
      <c r="A314" s="1" t="s">
        <v>229</v>
      </c>
      <c r="B314" s="26" t="s">
        <v>659</v>
      </c>
      <c r="C314" s="26" t="s">
        <v>660</v>
      </c>
      <c r="D314" s="17">
        <v>33</v>
      </c>
      <c r="E314" s="17">
        <v>9.7000000000000011</v>
      </c>
      <c r="F314" s="27">
        <v>29</v>
      </c>
      <c r="G314" s="27">
        <v>34</v>
      </c>
      <c r="H314" s="17">
        <v>31</v>
      </c>
      <c r="I314" s="17">
        <v>17</v>
      </c>
      <c r="J314" s="18">
        <v>55</v>
      </c>
      <c r="K314" s="28" t="s">
        <v>122</v>
      </c>
      <c r="L314" s="20" t="s">
        <v>249</v>
      </c>
      <c r="M314" s="31">
        <v>0.35483870967741937</v>
      </c>
      <c r="N314" s="31">
        <v>536.19354838709683</v>
      </c>
      <c r="O314" s="31">
        <v>0.41176470588235292</v>
      </c>
      <c r="P314" s="31">
        <v>629.94117647058829</v>
      </c>
      <c r="Q314" s="17" t="s">
        <v>249</v>
      </c>
    </row>
    <row r="315" spans="1:17" ht="29.45">
      <c r="A315" s="1" t="s">
        <v>229</v>
      </c>
      <c r="B315" s="26" t="s">
        <v>661</v>
      </c>
      <c r="C315" s="17" t="s">
        <v>662</v>
      </c>
      <c r="D315" s="17">
        <v>27.700000000000003</v>
      </c>
      <c r="E315" s="17">
        <v>4</v>
      </c>
      <c r="F315" s="27">
        <v>14.440433212996389</v>
      </c>
      <c r="G315" s="27">
        <v>19.440433212996389</v>
      </c>
      <c r="H315" s="52">
        <v>23</v>
      </c>
      <c r="I315" s="17">
        <v>13</v>
      </c>
      <c r="J315" s="18">
        <v>56.521739130434781</v>
      </c>
      <c r="K315" s="28" t="s">
        <v>122</v>
      </c>
      <c r="L315" s="20">
        <v>65</v>
      </c>
      <c r="M315" s="31">
        <v>0.17391304347826086</v>
      </c>
      <c r="N315" s="31">
        <v>408.04347826086956</v>
      </c>
      <c r="O315" s="31">
        <v>7.6923076923076927E-2</v>
      </c>
      <c r="P315" s="31">
        <v>590.84615384615381</v>
      </c>
      <c r="Q315" s="17" t="s">
        <v>232</v>
      </c>
    </row>
    <row r="316" spans="1:17" ht="29.45">
      <c r="A316" s="1" t="s">
        <v>229</v>
      </c>
      <c r="B316" s="26" t="s">
        <v>663</v>
      </c>
      <c r="C316" s="17" t="s">
        <v>664</v>
      </c>
      <c r="D316" s="17">
        <v>53.5</v>
      </c>
      <c r="E316" s="17">
        <v>15</v>
      </c>
      <c r="F316" s="27">
        <v>28.037383177570092</v>
      </c>
      <c r="G316" s="27">
        <v>33.037383177570092</v>
      </c>
      <c r="H316" s="17">
        <v>42</v>
      </c>
      <c r="I316" s="17">
        <v>24</v>
      </c>
      <c r="J316" s="18">
        <v>57.142857142857139</v>
      </c>
      <c r="K316" s="28" t="s">
        <v>122</v>
      </c>
      <c r="L316" s="20">
        <v>65.714285714285708</v>
      </c>
      <c r="M316" s="31">
        <v>0.54761904761904767</v>
      </c>
      <c r="N316" s="31">
        <v>439.76190476190476</v>
      </c>
      <c r="O316" s="31">
        <v>0.58333333333333337</v>
      </c>
      <c r="P316" s="31">
        <v>572.83333333333337</v>
      </c>
      <c r="Q316" s="17"/>
    </row>
    <row r="317" spans="1:17" ht="29.45">
      <c r="A317" s="1" t="s">
        <v>229</v>
      </c>
      <c r="B317" s="26" t="s">
        <v>665</v>
      </c>
      <c r="C317" s="52" t="s">
        <v>666</v>
      </c>
      <c r="D317" s="52">
        <v>79.7</v>
      </c>
      <c r="E317" s="52">
        <v>18</v>
      </c>
      <c r="F317" s="27">
        <v>22.584692597239648</v>
      </c>
      <c r="G317" s="27">
        <v>27.584692597239648</v>
      </c>
      <c r="H317" s="52">
        <v>73</v>
      </c>
      <c r="I317" s="52">
        <v>25</v>
      </c>
      <c r="J317" s="18">
        <v>34.246575342465754</v>
      </c>
      <c r="K317" s="28" t="s">
        <v>122</v>
      </c>
      <c r="L317" s="20">
        <v>39.383561643835613</v>
      </c>
      <c r="M317" s="53">
        <v>1.3698630136986301E-2</v>
      </c>
      <c r="N317" s="53">
        <v>206.39726027397259</v>
      </c>
      <c r="O317" s="53">
        <v>0.04</v>
      </c>
      <c r="P317" s="53">
        <v>451.16</v>
      </c>
      <c r="Q317" s="17" t="s">
        <v>232</v>
      </c>
    </row>
    <row r="318" spans="1:17">
      <c r="A318" s="1" t="s">
        <v>229</v>
      </c>
      <c r="B318" s="26" t="s">
        <v>667</v>
      </c>
      <c r="C318" s="26" t="s">
        <v>668</v>
      </c>
      <c r="D318" s="17">
        <v>43.300000000000004</v>
      </c>
      <c r="E318" s="17">
        <v>10.700000000000001</v>
      </c>
      <c r="F318" s="27">
        <v>25</v>
      </c>
      <c r="G318" s="27">
        <v>30</v>
      </c>
      <c r="H318" s="17">
        <v>30</v>
      </c>
      <c r="I318" s="17">
        <v>11</v>
      </c>
      <c r="J318" s="18">
        <v>37</v>
      </c>
      <c r="K318" s="28" t="s">
        <v>122</v>
      </c>
      <c r="L318" s="20" t="s">
        <v>249</v>
      </c>
      <c r="M318" s="31">
        <v>0.23333333333333334</v>
      </c>
      <c r="N318" s="31">
        <v>281</v>
      </c>
      <c r="O318" s="31">
        <v>0.54545454545454541</v>
      </c>
      <c r="P318" s="31">
        <v>657.72727272727275</v>
      </c>
      <c r="Q318" s="17" t="s">
        <v>249</v>
      </c>
    </row>
    <row r="319" spans="1:17">
      <c r="A319" s="1" t="s">
        <v>229</v>
      </c>
      <c r="B319" s="26" t="s">
        <v>669</v>
      </c>
      <c r="C319" s="26" t="s">
        <v>670</v>
      </c>
      <c r="D319" s="17">
        <v>30.700000000000003</v>
      </c>
      <c r="E319" s="17">
        <v>7</v>
      </c>
      <c r="F319" s="27">
        <v>23</v>
      </c>
      <c r="G319" s="27">
        <v>28</v>
      </c>
      <c r="H319" s="17">
        <v>78</v>
      </c>
      <c r="I319" s="17">
        <v>47</v>
      </c>
      <c r="J319" s="18">
        <v>60</v>
      </c>
      <c r="K319" s="28" t="s">
        <v>122</v>
      </c>
      <c r="L319" s="20">
        <v>69</v>
      </c>
      <c r="M319" s="31">
        <v>1.282051282051282E-2</v>
      </c>
      <c r="N319" s="31">
        <v>141.76923076923077</v>
      </c>
      <c r="O319" s="31">
        <v>2.1276595744680851E-2</v>
      </c>
      <c r="P319" s="31">
        <v>192.48936170212767</v>
      </c>
      <c r="Q319" s="17"/>
    </row>
    <row r="320" spans="1:17">
      <c r="A320" s="1" t="s">
        <v>229</v>
      </c>
      <c r="B320" s="26" t="s">
        <v>671</v>
      </c>
      <c r="C320" s="26" t="s">
        <v>672</v>
      </c>
      <c r="D320" s="52">
        <v>11.700000000000001</v>
      </c>
      <c r="E320" s="52">
        <v>2.3000000000000003</v>
      </c>
      <c r="F320" s="27">
        <v>20</v>
      </c>
      <c r="G320" s="27">
        <v>25</v>
      </c>
      <c r="H320" s="52">
        <v>5</v>
      </c>
      <c r="I320" s="52">
        <v>5</v>
      </c>
      <c r="J320" s="18">
        <v>100</v>
      </c>
      <c r="K320" s="28" t="s">
        <v>122</v>
      </c>
      <c r="L320" s="20" t="s">
        <v>249</v>
      </c>
      <c r="M320" s="53">
        <v>0.8</v>
      </c>
      <c r="N320" s="53">
        <v>364.6</v>
      </c>
      <c r="O320" s="53">
        <v>0.8</v>
      </c>
      <c r="P320" s="53">
        <v>364.6</v>
      </c>
      <c r="Q320" s="52" t="s">
        <v>249</v>
      </c>
    </row>
    <row r="321" spans="1:17">
      <c r="A321" s="1" t="s">
        <v>229</v>
      </c>
      <c r="B321" s="26" t="s">
        <v>673</v>
      </c>
      <c r="C321" s="26" t="s">
        <v>674</v>
      </c>
      <c r="D321" s="17">
        <v>77.7</v>
      </c>
      <c r="E321" s="17">
        <v>29.3</v>
      </c>
      <c r="F321" s="27">
        <v>38</v>
      </c>
      <c r="G321" s="27">
        <v>44</v>
      </c>
      <c r="H321" s="52">
        <v>62</v>
      </c>
      <c r="I321" s="17">
        <v>43</v>
      </c>
      <c r="J321" s="18">
        <v>69</v>
      </c>
      <c r="K321" s="28" t="s">
        <v>122</v>
      </c>
      <c r="L321" s="20">
        <v>79</v>
      </c>
      <c r="M321" s="31">
        <v>0.82258064516129037</v>
      </c>
      <c r="N321" s="31">
        <v>394.70967741935482</v>
      </c>
      <c r="O321" s="31">
        <v>1</v>
      </c>
      <c r="P321" s="31">
        <v>502</v>
      </c>
      <c r="Q321" s="17" t="s">
        <v>232</v>
      </c>
    </row>
    <row r="322" spans="1:17">
      <c r="A322" s="1" t="s">
        <v>229</v>
      </c>
      <c r="B322" s="26" t="s">
        <v>675</v>
      </c>
      <c r="C322" s="26" t="s">
        <v>676</v>
      </c>
      <c r="D322" s="52">
        <v>126.5</v>
      </c>
      <c r="E322" s="52">
        <v>47.300000000000004</v>
      </c>
      <c r="F322" s="27">
        <v>37</v>
      </c>
      <c r="G322" s="27">
        <v>43</v>
      </c>
      <c r="H322" s="52">
        <v>80</v>
      </c>
      <c r="I322" s="52">
        <v>63</v>
      </c>
      <c r="J322" s="18">
        <v>79</v>
      </c>
      <c r="K322" s="28" t="s">
        <v>122</v>
      </c>
      <c r="L322" s="20" t="s">
        <v>249</v>
      </c>
      <c r="M322" s="53">
        <v>0.66249999999999998</v>
      </c>
      <c r="N322" s="53">
        <v>271</v>
      </c>
      <c r="O322" s="53">
        <v>0.77777777777777779</v>
      </c>
      <c r="P322" s="53">
        <v>323.04761904761904</v>
      </c>
      <c r="Q322" s="52" t="s">
        <v>249</v>
      </c>
    </row>
    <row r="323" spans="1:17" ht="29.45">
      <c r="A323" s="1" t="s">
        <v>229</v>
      </c>
      <c r="B323" s="26" t="s">
        <v>677</v>
      </c>
      <c r="C323" s="17" t="s">
        <v>678</v>
      </c>
      <c r="D323" s="17">
        <v>47.7</v>
      </c>
      <c r="E323" s="17">
        <v>12</v>
      </c>
      <c r="F323" s="27">
        <v>25.157232704402517</v>
      </c>
      <c r="G323" s="27">
        <v>30.157232704402517</v>
      </c>
      <c r="H323" s="17">
        <v>49</v>
      </c>
      <c r="I323" s="17">
        <v>28</v>
      </c>
      <c r="J323" s="18">
        <v>57.142857142857139</v>
      </c>
      <c r="K323" s="28" t="s">
        <v>122</v>
      </c>
      <c r="L323" s="20">
        <v>65.714285714285708</v>
      </c>
      <c r="M323" s="31">
        <v>0.53061224489795922</v>
      </c>
      <c r="N323" s="31">
        <v>901.9591836734694</v>
      </c>
      <c r="O323" s="31">
        <v>0.8214285714285714</v>
      </c>
      <c r="P323" s="31">
        <v>1304.4285714285713</v>
      </c>
      <c r="Q323" s="17"/>
    </row>
    <row r="324" spans="1:17" ht="29.45">
      <c r="A324" s="1" t="s">
        <v>229</v>
      </c>
      <c r="B324" s="26" t="s">
        <v>679</v>
      </c>
      <c r="C324" s="17" t="s">
        <v>680</v>
      </c>
      <c r="D324" s="17">
        <v>87.7</v>
      </c>
      <c r="E324" s="17">
        <v>10</v>
      </c>
      <c r="F324" s="27">
        <v>11.402508551881413</v>
      </c>
      <c r="G324" s="27">
        <v>16.402508551881411</v>
      </c>
      <c r="H324" s="17">
        <v>76</v>
      </c>
      <c r="I324" s="17">
        <v>10</v>
      </c>
      <c r="J324" s="18">
        <v>13.157894736842104</v>
      </c>
      <c r="K324" s="28" t="s">
        <v>102</v>
      </c>
      <c r="L324" s="20" t="s">
        <v>103</v>
      </c>
      <c r="M324" s="31">
        <v>0.27631578947368424</v>
      </c>
      <c r="N324" s="31">
        <v>190.57894736842104</v>
      </c>
      <c r="O324" s="31">
        <v>0.1</v>
      </c>
      <c r="P324" s="31">
        <v>627.9</v>
      </c>
      <c r="Q324" s="17"/>
    </row>
    <row r="325" spans="1:17">
      <c r="A325" s="1" t="s">
        <v>681</v>
      </c>
      <c r="B325" s="29" t="s">
        <v>682</v>
      </c>
      <c r="C325" s="29" t="s">
        <v>683</v>
      </c>
      <c r="D325" s="26">
        <v>160</v>
      </c>
      <c r="E325" s="26">
        <v>20</v>
      </c>
      <c r="F325" s="27">
        <v>13</v>
      </c>
      <c r="G325" s="27">
        <v>18</v>
      </c>
      <c r="H325" s="17">
        <v>125</v>
      </c>
      <c r="I325" s="17">
        <v>28</v>
      </c>
      <c r="J325" s="18">
        <v>22</v>
      </c>
      <c r="K325" s="28" t="s">
        <v>122</v>
      </c>
      <c r="L325" s="20">
        <v>27</v>
      </c>
      <c r="M325" s="17">
        <v>0.74</v>
      </c>
      <c r="N325" s="24">
        <v>2148.672</v>
      </c>
      <c r="O325" s="17">
        <v>1.57</v>
      </c>
      <c r="P325" s="24">
        <v>9898.5714285714294</v>
      </c>
      <c r="Q325" s="17"/>
    </row>
    <row r="326" spans="1:17">
      <c r="A326" s="1" t="s">
        <v>681</v>
      </c>
      <c r="B326" s="29" t="s">
        <v>684</v>
      </c>
      <c r="C326" s="29" t="s">
        <v>685</v>
      </c>
      <c r="D326" s="26">
        <v>64</v>
      </c>
      <c r="E326" s="26">
        <v>6</v>
      </c>
      <c r="F326" s="27">
        <v>9</v>
      </c>
      <c r="G326" s="27">
        <v>14</v>
      </c>
      <c r="H326" s="17">
        <v>71</v>
      </c>
      <c r="I326" s="17">
        <v>30</v>
      </c>
      <c r="J326" s="18">
        <v>42</v>
      </c>
      <c r="K326" s="28" t="s">
        <v>122</v>
      </c>
      <c r="L326" s="20">
        <v>48</v>
      </c>
      <c r="M326" s="17">
        <v>0.72</v>
      </c>
      <c r="N326" s="24">
        <v>886.71830985915494</v>
      </c>
      <c r="O326" s="17">
        <v>1.17</v>
      </c>
      <c r="P326" s="24">
        <v>1273.7666666666667</v>
      </c>
      <c r="Q326" s="17"/>
    </row>
    <row r="327" spans="1:17">
      <c r="A327" s="1" t="s">
        <v>681</v>
      </c>
      <c r="B327" s="29" t="s">
        <v>686</v>
      </c>
      <c r="C327" s="29" t="s">
        <v>687</v>
      </c>
      <c r="D327" s="26">
        <v>81</v>
      </c>
      <c r="E327" s="26">
        <v>10</v>
      </c>
      <c r="F327" s="27">
        <v>12</v>
      </c>
      <c r="G327" s="27">
        <v>17</v>
      </c>
      <c r="H327" s="17">
        <v>55</v>
      </c>
      <c r="I327" s="17">
        <v>8</v>
      </c>
      <c r="J327" s="18">
        <v>15</v>
      </c>
      <c r="K327" s="28" t="s">
        <v>102</v>
      </c>
      <c r="L327" s="20" t="s">
        <v>103</v>
      </c>
      <c r="M327" s="17">
        <v>0.53</v>
      </c>
      <c r="N327" s="24">
        <v>2002.3818181818183</v>
      </c>
      <c r="O327" s="17">
        <v>0.88</v>
      </c>
      <c r="P327" s="24">
        <v>2343.5</v>
      </c>
      <c r="Q327" s="17"/>
    </row>
    <row r="328" spans="1:17">
      <c r="A328" s="1" t="s">
        <v>681</v>
      </c>
      <c r="B328" s="29" t="s">
        <v>688</v>
      </c>
      <c r="C328" s="29" t="s">
        <v>689</v>
      </c>
      <c r="D328" s="26">
        <v>67</v>
      </c>
      <c r="E328" s="26">
        <v>7</v>
      </c>
      <c r="F328" s="27">
        <v>10</v>
      </c>
      <c r="G328" s="27">
        <v>15</v>
      </c>
      <c r="H328" s="17">
        <v>53</v>
      </c>
      <c r="I328" s="17">
        <v>16</v>
      </c>
      <c r="J328" s="18">
        <v>30</v>
      </c>
      <c r="K328" s="28" t="s">
        <v>122</v>
      </c>
      <c r="L328" s="20">
        <v>35</v>
      </c>
      <c r="M328" s="17">
        <v>0.32</v>
      </c>
      <c r="N328" s="24">
        <v>1962.9056603773586</v>
      </c>
      <c r="O328" s="17">
        <v>1.44</v>
      </c>
      <c r="P328" s="24">
        <v>15045.8125</v>
      </c>
      <c r="Q328" s="17"/>
    </row>
    <row r="329" spans="1:17">
      <c r="A329" s="1" t="s">
        <v>681</v>
      </c>
      <c r="B329" s="29" t="s">
        <v>690</v>
      </c>
      <c r="C329" s="29" t="s">
        <v>691</v>
      </c>
      <c r="D329" s="26">
        <v>70</v>
      </c>
      <c r="E329" s="26">
        <v>13</v>
      </c>
      <c r="F329" s="27">
        <v>19</v>
      </c>
      <c r="G329" s="27">
        <v>24</v>
      </c>
      <c r="H329" s="17">
        <v>77</v>
      </c>
      <c r="I329" s="17">
        <v>20</v>
      </c>
      <c r="J329" s="18">
        <v>26</v>
      </c>
      <c r="K329" s="28" t="s">
        <v>122</v>
      </c>
      <c r="L329" s="20">
        <v>31</v>
      </c>
      <c r="M329" s="17">
        <v>0.91</v>
      </c>
      <c r="N329" s="24">
        <v>1070.3506493506493</v>
      </c>
      <c r="O329" s="17">
        <v>1.1000000000000001</v>
      </c>
      <c r="P329" s="24">
        <v>1520.45</v>
      </c>
      <c r="Q329" s="17"/>
    </row>
    <row r="330" spans="1:17">
      <c r="A330" s="1" t="s">
        <v>681</v>
      </c>
      <c r="B330" s="29" t="s">
        <v>692</v>
      </c>
      <c r="C330" s="29" t="s">
        <v>693</v>
      </c>
      <c r="D330" s="26">
        <v>194</v>
      </c>
      <c r="E330" s="26">
        <v>60</v>
      </c>
      <c r="F330" s="27">
        <v>31</v>
      </c>
      <c r="G330" s="27">
        <v>36</v>
      </c>
      <c r="H330" s="17">
        <v>125</v>
      </c>
      <c r="I330" s="17">
        <v>44</v>
      </c>
      <c r="J330" s="18">
        <v>35</v>
      </c>
      <c r="K330" s="28" t="s">
        <v>102</v>
      </c>
      <c r="L330" s="20" t="s">
        <v>103</v>
      </c>
      <c r="M330" s="17">
        <v>0.98</v>
      </c>
      <c r="N330" s="24">
        <v>2089.6559999999999</v>
      </c>
      <c r="O330" s="17">
        <v>1.33</v>
      </c>
      <c r="P330" s="24">
        <v>3186.2</v>
      </c>
      <c r="Q330" s="17"/>
    </row>
    <row r="331" spans="1:17">
      <c r="A331" s="1" t="s">
        <v>681</v>
      </c>
      <c r="B331" s="29" t="s">
        <v>694</v>
      </c>
      <c r="C331" s="29" t="s">
        <v>695</v>
      </c>
      <c r="D331" s="26">
        <v>163</v>
      </c>
      <c r="E331" s="26">
        <v>31</v>
      </c>
      <c r="F331" s="27">
        <v>19</v>
      </c>
      <c r="G331" s="27">
        <v>24</v>
      </c>
      <c r="H331" s="17">
        <v>104</v>
      </c>
      <c r="I331" s="17">
        <v>26</v>
      </c>
      <c r="J331" s="18">
        <v>25</v>
      </c>
      <c r="K331" s="28" t="s">
        <v>122</v>
      </c>
      <c r="L331" s="20">
        <v>30</v>
      </c>
      <c r="M331" s="17">
        <v>0.76</v>
      </c>
      <c r="N331" s="24">
        <v>1528.0769230769231</v>
      </c>
      <c r="O331" s="17">
        <v>1.1299999999999999</v>
      </c>
      <c r="P331" s="24">
        <v>3592.1739130434785</v>
      </c>
      <c r="Q331" s="17"/>
    </row>
    <row r="332" spans="1:17">
      <c r="A332" s="1" t="s">
        <v>681</v>
      </c>
      <c r="B332" s="29" t="s">
        <v>696</v>
      </c>
      <c r="C332" s="29" t="s">
        <v>697</v>
      </c>
      <c r="D332" s="26">
        <v>57</v>
      </c>
      <c r="E332" s="26">
        <v>11</v>
      </c>
      <c r="F332" s="27">
        <v>19</v>
      </c>
      <c r="G332" s="27">
        <v>24</v>
      </c>
      <c r="H332" s="17">
        <v>48</v>
      </c>
      <c r="I332" s="17">
        <v>12</v>
      </c>
      <c r="J332" s="18">
        <v>25</v>
      </c>
      <c r="K332" s="28" t="s">
        <v>122</v>
      </c>
      <c r="L332" s="20">
        <v>30</v>
      </c>
      <c r="M332" s="31">
        <v>1.1000000000000001</v>
      </c>
      <c r="N332" s="24">
        <v>3360.7291666666665</v>
      </c>
      <c r="O332" s="17">
        <v>1.0900000000000001</v>
      </c>
      <c r="P332" s="24">
        <v>3737.181818181818</v>
      </c>
      <c r="Q332" s="17"/>
    </row>
    <row r="333" spans="1:17">
      <c r="A333" s="1" t="s">
        <v>681</v>
      </c>
      <c r="B333" s="29" t="s">
        <v>698</v>
      </c>
      <c r="C333" s="29" t="s">
        <v>699</v>
      </c>
      <c r="D333" s="26">
        <v>105</v>
      </c>
      <c r="E333" s="26">
        <v>37</v>
      </c>
      <c r="F333" s="27">
        <v>35</v>
      </c>
      <c r="G333" s="27">
        <v>40</v>
      </c>
      <c r="H333" s="17">
        <v>62</v>
      </c>
      <c r="I333" s="17">
        <v>26</v>
      </c>
      <c r="J333" s="18">
        <v>42</v>
      </c>
      <c r="K333" s="28" t="s">
        <v>122</v>
      </c>
      <c r="L333" s="20">
        <v>48</v>
      </c>
      <c r="M333" s="17">
        <v>0.35</v>
      </c>
      <c r="N333" s="24">
        <v>2542.8709677419356</v>
      </c>
      <c r="O333" s="17">
        <v>0.96</v>
      </c>
      <c r="P333" s="24">
        <v>13961.5</v>
      </c>
      <c r="Q333" s="17"/>
    </row>
    <row r="334" spans="1:17">
      <c r="A334" s="1" t="s">
        <v>681</v>
      </c>
      <c r="B334" s="29" t="s">
        <v>700</v>
      </c>
      <c r="C334" s="29" t="s">
        <v>701</v>
      </c>
      <c r="D334" s="26">
        <v>73</v>
      </c>
      <c r="E334" s="26">
        <v>19</v>
      </c>
      <c r="F334" s="27">
        <v>26</v>
      </c>
      <c r="G334" s="27">
        <v>31</v>
      </c>
      <c r="H334" s="17">
        <v>43</v>
      </c>
      <c r="I334" s="17">
        <v>24</v>
      </c>
      <c r="J334" s="18">
        <v>56</v>
      </c>
      <c r="K334" s="28" t="s">
        <v>122</v>
      </c>
      <c r="L334" s="20">
        <v>64</v>
      </c>
      <c r="M334" s="17">
        <v>0.63</v>
      </c>
      <c r="N334" s="24">
        <v>1844.3023255813953</v>
      </c>
      <c r="O334" s="17">
        <v>1.67</v>
      </c>
      <c r="P334" s="24">
        <v>9698.0416666666661</v>
      </c>
      <c r="Q334" s="17"/>
    </row>
    <row r="335" spans="1:17">
      <c r="A335" s="1" t="s">
        <v>681</v>
      </c>
      <c r="B335" s="29" t="s">
        <v>702</v>
      </c>
      <c r="C335" s="29" t="s">
        <v>703</v>
      </c>
      <c r="D335" s="26">
        <v>32</v>
      </c>
      <c r="E335" s="26">
        <v>10</v>
      </c>
      <c r="F335" s="27">
        <v>31</v>
      </c>
      <c r="G335" s="27">
        <v>36</v>
      </c>
      <c r="H335" s="17">
        <v>39</v>
      </c>
      <c r="I335" s="17">
        <v>15</v>
      </c>
      <c r="J335" s="18">
        <v>38</v>
      </c>
      <c r="K335" s="28" t="s">
        <v>122</v>
      </c>
      <c r="L335" s="20">
        <v>44</v>
      </c>
      <c r="M335" s="17">
        <v>1.58</v>
      </c>
      <c r="N335" s="24">
        <v>2809.5897435897436</v>
      </c>
      <c r="O335" s="17">
        <v>4.2</v>
      </c>
      <c r="P335" s="24">
        <v>9622.454545454546</v>
      </c>
      <c r="Q335" s="17"/>
    </row>
    <row r="336" spans="1:17">
      <c r="A336" s="1" t="s">
        <v>681</v>
      </c>
      <c r="B336" s="29" t="s">
        <v>704</v>
      </c>
      <c r="C336" s="29" t="s">
        <v>705</v>
      </c>
      <c r="D336" s="26">
        <v>68</v>
      </c>
      <c r="E336" s="26">
        <v>15</v>
      </c>
      <c r="F336" s="27">
        <v>22</v>
      </c>
      <c r="G336" s="27">
        <v>27</v>
      </c>
      <c r="H336" s="17">
        <v>36</v>
      </c>
      <c r="I336" s="17">
        <v>7</v>
      </c>
      <c r="J336" s="18">
        <v>19</v>
      </c>
      <c r="K336" s="28" t="s">
        <v>102</v>
      </c>
      <c r="L336" s="20" t="s">
        <v>103</v>
      </c>
      <c r="M336" s="17">
        <v>0.92</v>
      </c>
      <c r="N336" s="24">
        <v>3113.6666666666665</v>
      </c>
      <c r="O336" s="17">
        <v>2.14</v>
      </c>
      <c r="P336" s="24">
        <v>4142.5714285714284</v>
      </c>
      <c r="Q336" s="17"/>
    </row>
    <row r="337" spans="1:17">
      <c r="A337" s="1" t="s">
        <v>706</v>
      </c>
      <c r="B337" s="30" t="s">
        <v>707</v>
      </c>
      <c r="C337" s="30" t="s">
        <v>708</v>
      </c>
      <c r="D337" s="42">
        <v>350</v>
      </c>
      <c r="E337" s="42">
        <v>148</v>
      </c>
      <c r="F337" s="27">
        <v>42</v>
      </c>
      <c r="G337" s="27">
        <v>48</v>
      </c>
      <c r="H337" s="17">
        <v>287</v>
      </c>
      <c r="I337" s="17">
        <v>163</v>
      </c>
      <c r="J337" s="18">
        <v>57</v>
      </c>
      <c r="K337" s="17" t="s">
        <v>122</v>
      </c>
      <c r="L337" s="20">
        <v>66</v>
      </c>
      <c r="M337" s="17">
        <v>1.1200000000000001</v>
      </c>
      <c r="N337" s="17">
        <v>959</v>
      </c>
      <c r="O337" s="17">
        <v>1.1000000000000001</v>
      </c>
      <c r="P337" s="17">
        <v>1942</v>
      </c>
      <c r="Q337" s="17"/>
    </row>
    <row r="338" spans="1:17">
      <c r="A338" s="1" t="s">
        <v>706</v>
      </c>
      <c r="B338" s="30" t="s">
        <v>709</v>
      </c>
      <c r="C338" s="49" t="s">
        <v>710</v>
      </c>
      <c r="D338" s="42">
        <v>250</v>
      </c>
      <c r="E338" s="42">
        <v>88</v>
      </c>
      <c r="F338" s="27">
        <v>35</v>
      </c>
      <c r="G338" s="27">
        <v>40</v>
      </c>
      <c r="H338" s="17">
        <v>212</v>
      </c>
      <c r="I338" s="17">
        <v>108</v>
      </c>
      <c r="J338" s="18">
        <v>51</v>
      </c>
      <c r="K338" s="17" t="s">
        <v>122</v>
      </c>
      <c r="L338" s="20">
        <v>59</v>
      </c>
      <c r="M338" s="17">
        <v>1.35</v>
      </c>
      <c r="N338" s="17">
        <v>947</v>
      </c>
      <c r="O338" s="17">
        <v>1.66</v>
      </c>
      <c r="P338" s="17">
        <v>1947</v>
      </c>
      <c r="Q338" s="17"/>
    </row>
    <row r="339" spans="1:17">
      <c r="A339" s="1" t="s">
        <v>706</v>
      </c>
      <c r="B339" s="30" t="s">
        <v>711</v>
      </c>
      <c r="C339" s="49" t="s">
        <v>712</v>
      </c>
      <c r="D339" s="42">
        <v>341</v>
      </c>
      <c r="E339" s="42">
        <v>94</v>
      </c>
      <c r="F339" s="27">
        <v>28</v>
      </c>
      <c r="G339" s="27">
        <v>33</v>
      </c>
      <c r="H339" s="17">
        <v>267</v>
      </c>
      <c r="I339" s="17">
        <v>96</v>
      </c>
      <c r="J339" s="18">
        <v>35.96</v>
      </c>
      <c r="K339" s="17" t="s">
        <v>122</v>
      </c>
      <c r="L339" s="20">
        <v>41</v>
      </c>
      <c r="M339" s="17">
        <v>1.0900000000000001</v>
      </c>
      <c r="N339" s="17">
        <v>718</v>
      </c>
      <c r="O339" s="17">
        <v>1.47</v>
      </c>
      <c r="P339" s="17">
        <v>2384</v>
      </c>
      <c r="Q339" s="17"/>
    </row>
    <row r="340" spans="1:17">
      <c r="A340" s="1" t="s">
        <v>713</v>
      </c>
      <c r="B340" s="29" t="s">
        <v>714</v>
      </c>
      <c r="C340" s="29" t="s">
        <v>715</v>
      </c>
      <c r="D340" s="29">
        <v>116</v>
      </c>
      <c r="E340" s="29">
        <v>34</v>
      </c>
      <c r="F340" s="27">
        <v>29</v>
      </c>
      <c r="G340" s="27">
        <v>34</v>
      </c>
      <c r="H340" s="17">
        <v>99</v>
      </c>
      <c r="I340" s="17">
        <v>62</v>
      </c>
      <c r="J340" s="18">
        <v>63</v>
      </c>
      <c r="K340" s="28" t="s">
        <v>122</v>
      </c>
      <c r="L340" s="20">
        <v>72</v>
      </c>
      <c r="M340" s="17">
        <v>4.24</v>
      </c>
      <c r="N340" s="51">
        <v>1797.1717171717171</v>
      </c>
      <c r="O340" s="17">
        <v>4.68</v>
      </c>
      <c r="P340" s="51">
        <v>2154.1129032258063</v>
      </c>
      <c r="Q340" s="17"/>
    </row>
    <row r="341" spans="1:17">
      <c r="A341" s="1" t="s">
        <v>713</v>
      </c>
      <c r="B341" s="29" t="s">
        <v>716</v>
      </c>
      <c r="C341" s="29" t="s">
        <v>717</v>
      </c>
      <c r="D341" s="29">
        <v>188</v>
      </c>
      <c r="E341" s="29">
        <v>81</v>
      </c>
      <c r="F341" s="27">
        <v>43</v>
      </c>
      <c r="G341" s="27">
        <v>49</v>
      </c>
      <c r="H341" s="17">
        <v>164</v>
      </c>
      <c r="I341" s="17">
        <v>86</v>
      </c>
      <c r="J341" s="18">
        <v>52</v>
      </c>
      <c r="K341" s="28" t="s">
        <v>122</v>
      </c>
      <c r="L341" s="20">
        <v>60</v>
      </c>
      <c r="M341" s="17">
        <v>4.07</v>
      </c>
      <c r="N341" s="59">
        <v>2194.1768292682927</v>
      </c>
      <c r="O341" s="17">
        <v>4.38</v>
      </c>
      <c r="P341" s="17">
        <v>3213</v>
      </c>
      <c r="Q341" s="17"/>
    </row>
    <row r="342" spans="1:17">
      <c r="A342" s="1" t="s">
        <v>713</v>
      </c>
      <c r="B342" s="29" t="s">
        <v>718</v>
      </c>
      <c r="C342" s="29" t="s">
        <v>719</v>
      </c>
      <c r="D342" s="29">
        <v>53</v>
      </c>
      <c r="E342" s="29">
        <v>4</v>
      </c>
      <c r="F342" s="27">
        <v>8</v>
      </c>
      <c r="G342" s="27">
        <v>13</v>
      </c>
      <c r="H342" s="17">
        <v>37</v>
      </c>
      <c r="I342" s="17">
        <v>12</v>
      </c>
      <c r="J342" s="18">
        <v>32</v>
      </c>
      <c r="K342" s="28" t="s">
        <v>122</v>
      </c>
      <c r="L342" s="20">
        <v>37</v>
      </c>
      <c r="M342" s="17">
        <v>1.25</v>
      </c>
      <c r="N342" s="51">
        <v>839.37837837837833</v>
      </c>
      <c r="O342" s="17">
        <v>1.36</v>
      </c>
      <c r="P342" s="17">
        <v>2249</v>
      </c>
      <c r="Q342" s="17"/>
    </row>
    <row r="343" spans="1:17">
      <c r="A343" s="1" t="s">
        <v>713</v>
      </c>
      <c r="B343" s="29" t="s">
        <v>720</v>
      </c>
      <c r="C343" s="29" t="s">
        <v>721</v>
      </c>
      <c r="D343" s="29">
        <v>119</v>
      </c>
      <c r="E343" s="29">
        <v>55</v>
      </c>
      <c r="F343" s="27">
        <v>46</v>
      </c>
      <c r="G343" s="27">
        <v>53</v>
      </c>
      <c r="H343" s="17">
        <v>135</v>
      </c>
      <c r="I343" s="17">
        <v>82</v>
      </c>
      <c r="J343" s="18">
        <v>61</v>
      </c>
      <c r="K343" s="28" t="s">
        <v>122</v>
      </c>
      <c r="L343" s="20">
        <v>70</v>
      </c>
      <c r="M343" s="17">
        <v>3.3</v>
      </c>
      <c r="N343" s="51">
        <v>2395.6</v>
      </c>
      <c r="O343" s="17">
        <v>3.95</v>
      </c>
      <c r="P343" s="51">
        <v>3309.6463414634145</v>
      </c>
      <c r="Q343" s="17"/>
    </row>
    <row r="344" spans="1:17">
      <c r="A344" s="1" t="s">
        <v>722</v>
      </c>
      <c r="B344" s="60" t="s">
        <v>723</v>
      </c>
      <c r="C344" s="61" t="s">
        <v>724</v>
      </c>
      <c r="D344" s="17">
        <v>135</v>
      </c>
      <c r="E344" s="17">
        <v>30</v>
      </c>
      <c r="F344" s="56">
        <v>0.22222222222222221</v>
      </c>
      <c r="G344" s="57">
        <v>0.2722222222222222</v>
      </c>
      <c r="H344" s="17">
        <v>167</v>
      </c>
      <c r="I344" s="17">
        <v>42</v>
      </c>
      <c r="J344" s="56">
        <v>0.25149700598802394</v>
      </c>
      <c r="K344" s="57" t="s">
        <v>725</v>
      </c>
      <c r="L344" s="54" t="s">
        <v>103</v>
      </c>
      <c r="M344" s="17">
        <v>1</v>
      </c>
      <c r="N344" s="17">
        <v>305</v>
      </c>
      <c r="O344" s="17">
        <v>1</v>
      </c>
      <c r="P344" s="17">
        <v>1427</v>
      </c>
      <c r="Q344" s="17"/>
    </row>
    <row r="345" spans="1:17">
      <c r="A345" s="1" t="s">
        <v>722</v>
      </c>
      <c r="B345" s="60" t="s">
        <v>726</v>
      </c>
      <c r="C345" s="61" t="s">
        <v>727</v>
      </c>
      <c r="D345" s="17">
        <v>256</v>
      </c>
      <c r="E345" s="17">
        <v>31</v>
      </c>
      <c r="F345" s="56">
        <v>0.12109375</v>
      </c>
      <c r="G345" s="57">
        <v>0.17109374999999999</v>
      </c>
      <c r="H345" s="17">
        <v>210</v>
      </c>
      <c r="I345" s="17">
        <v>30</v>
      </c>
      <c r="J345" s="56">
        <v>0.14285714285714285</v>
      </c>
      <c r="K345" s="57" t="s">
        <v>725</v>
      </c>
      <c r="L345" s="54" t="s">
        <v>103</v>
      </c>
      <c r="M345" s="17">
        <v>2</v>
      </c>
      <c r="N345" s="17">
        <v>401</v>
      </c>
      <c r="O345" s="17">
        <v>2</v>
      </c>
      <c r="P345" s="17">
        <v>1603</v>
      </c>
      <c r="Q345" s="17"/>
    </row>
    <row r="346" spans="1:17">
      <c r="A346" s="1" t="s">
        <v>722</v>
      </c>
      <c r="B346" s="60" t="s">
        <v>728</v>
      </c>
      <c r="C346" s="61" t="s">
        <v>729</v>
      </c>
      <c r="D346" s="17">
        <v>98</v>
      </c>
      <c r="E346" s="17">
        <v>22</v>
      </c>
      <c r="F346" s="56">
        <v>0.22448979591836735</v>
      </c>
      <c r="G346" s="57">
        <v>0.27448979591836736</v>
      </c>
      <c r="H346" s="17">
        <v>125</v>
      </c>
      <c r="I346" s="17">
        <v>27</v>
      </c>
      <c r="J346" s="56">
        <v>0.216</v>
      </c>
      <c r="K346" s="57" t="s">
        <v>725</v>
      </c>
      <c r="L346" s="54" t="s">
        <v>103</v>
      </c>
      <c r="M346" s="17">
        <v>2</v>
      </c>
      <c r="N346" s="17">
        <v>564</v>
      </c>
      <c r="O346" s="17">
        <v>9</v>
      </c>
      <c r="P346" s="17">
        <v>1437</v>
      </c>
      <c r="Q346" s="17"/>
    </row>
    <row r="347" spans="1:17">
      <c r="A347" s="1" t="s">
        <v>722</v>
      </c>
      <c r="B347" s="60" t="s">
        <v>730</v>
      </c>
      <c r="C347" s="61" t="s">
        <v>731</v>
      </c>
      <c r="D347" s="17">
        <v>358</v>
      </c>
      <c r="E347" s="17">
        <v>70</v>
      </c>
      <c r="F347" s="56">
        <v>0.19553072625698323</v>
      </c>
      <c r="G347" s="57">
        <v>0.24553072625698324</v>
      </c>
      <c r="H347" s="17">
        <v>270</v>
      </c>
      <c r="I347" s="17">
        <v>112</v>
      </c>
      <c r="J347" s="56">
        <v>0.4148148148148148</v>
      </c>
      <c r="K347" s="57" t="s">
        <v>732</v>
      </c>
      <c r="L347" s="54">
        <v>0.46481481481481479</v>
      </c>
      <c r="M347" s="17">
        <v>2</v>
      </c>
      <c r="N347" s="17">
        <v>514</v>
      </c>
      <c r="O347" s="17">
        <v>2</v>
      </c>
      <c r="P347" s="17">
        <v>1632</v>
      </c>
      <c r="Q347" s="17"/>
    </row>
    <row r="348" spans="1:17">
      <c r="A348" s="1" t="s">
        <v>722</v>
      </c>
      <c r="B348" s="60" t="s">
        <v>733</v>
      </c>
      <c r="C348" s="61" t="s">
        <v>734</v>
      </c>
      <c r="D348" s="17">
        <v>174</v>
      </c>
      <c r="E348" s="17">
        <v>38</v>
      </c>
      <c r="F348" s="56">
        <v>0.21839080459770116</v>
      </c>
      <c r="G348" s="57">
        <v>0.26839080459770115</v>
      </c>
      <c r="H348" s="17">
        <v>216</v>
      </c>
      <c r="I348" s="17">
        <v>32</v>
      </c>
      <c r="J348" s="56">
        <v>0.14814814814814814</v>
      </c>
      <c r="K348" s="57" t="s">
        <v>725</v>
      </c>
      <c r="L348" s="54" t="s">
        <v>103</v>
      </c>
      <c r="M348" s="17">
        <v>1</v>
      </c>
      <c r="N348" s="17">
        <v>311</v>
      </c>
      <c r="O348" s="17">
        <v>1</v>
      </c>
      <c r="P348" s="17">
        <v>832</v>
      </c>
      <c r="Q348" s="17"/>
    </row>
    <row r="349" spans="1:17">
      <c r="A349" s="1" t="s">
        <v>722</v>
      </c>
      <c r="B349" s="60" t="s">
        <v>735</v>
      </c>
      <c r="C349" s="61" t="s">
        <v>736</v>
      </c>
      <c r="D349" s="17">
        <v>87</v>
      </c>
      <c r="E349" s="17">
        <v>16</v>
      </c>
      <c r="F349" s="56">
        <v>0.18390804597701149</v>
      </c>
      <c r="G349" s="57">
        <v>0.23390804597701148</v>
      </c>
      <c r="H349" s="17">
        <v>92</v>
      </c>
      <c r="I349" s="17">
        <v>23</v>
      </c>
      <c r="J349" s="56">
        <v>0.25</v>
      </c>
      <c r="K349" s="57" t="s">
        <v>732</v>
      </c>
      <c r="L349" s="54">
        <v>0.3</v>
      </c>
      <c r="M349" s="17">
        <v>3</v>
      </c>
      <c r="N349" s="17">
        <v>392</v>
      </c>
      <c r="O349" s="17">
        <v>4</v>
      </c>
      <c r="P349" s="17">
        <v>1585</v>
      </c>
      <c r="Q349" s="17"/>
    </row>
    <row r="350" spans="1:17">
      <c r="A350" s="1" t="s">
        <v>722</v>
      </c>
      <c r="B350" s="60" t="s">
        <v>737</v>
      </c>
      <c r="C350" s="61" t="s">
        <v>738</v>
      </c>
      <c r="D350" s="17">
        <v>60</v>
      </c>
      <c r="E350" s="17">
        <v>12</v>
      </c>
      <c r="F350" s="56">
        <v>0.2</v>
      </c>
      <c r="G350" s="57">
        <v>0.25</v>
      </c>
      <c r="H350" s="17">
        <v>75</v>
      </c>
      <c r="I350" s="17">
        <v>29</v>
      </c>
      <c r="J350" s="56">
        <v>0.38666666666666666</v>
      </c>
      <c r="K350" s="57" t="s">
        <v>732</v>
      </c>
      <c r="L350" s="54">
        <v>0.43666666666666665</v>
      </c>
      <c r="M350" s="17">
        <v>7</v>
      </c>
      <c r="N350" s="17">
        <v>4329</v>
      </c>
      <c r="O350" s="17">
        <v>18</v>
      </c>
      <c r="P350" s="17">
        <v>21599</v>
      </c>
      <c r="Q350" s="17"/>
    </row>
    <row r="351" spans="1:17">
      <c r="A351" s="1" t="s">
        <v>722</v>
      </c>
      <c r="B351" s="60" t="s">
        <v>739</v>
      </c>
      <c r="C351" s="61" t="s">
        <v>740</v>
      </c>
      <c r="D351" s="17">
        <v>222</v>
      </c>
      <c r="E351" s="17">
        <v>68</v>
      </c>
      <c r="F351" s="56">
        <v>0.30630630630630629</v>
      </c>
      <c r="G351" s="57">
        <v>0.35630630630630628</v>
      </c>
      <c r="H351" s="17">
        <v>231</v>
      </c>
      <c r="I351" s="17">
        <v>94</v>
      </c>
      <c r="J351" s="56">
        <v>0.40692640692640691</v>
      </c>
      <c r="K351" s="57" t="s">
        <v>732</v>
      </c>
      <c r="L351" s="54">
        <v>0.4569264069264069</v>
      </c>
      <c r="M351" s="17">
        <v>16</v>
      </c>
      <c r="N351" s="17">
        <v>10757</v>
      </c>
      <c r="O351" s="17">
        <v>34</v>
      </c>
      <c r="P351" s="17">
        <v>38186</v>
      </c>
      <c r="Q351" s="17"/>
    </row>
    <row r="352" spans="1:17">
      <c r="A352" s="1" t="s">
        <v>722</v>
      </c>
      <c r="B352" s="60" t="s">
        <v>741</v>
      </c>
      <c r="C352" s="61" t="s">
        <v>742</v>
      </c>
      <c r="D352" s="17">
        <v>64</v>
      </c>
      <c r="E352" s="17">
        <v>19</v>
      </c>
      <c r="F352" s="56">
        <v>0.296875</v>
      </c>
      <c r="G352" s="57">
        <v>0.34687499999999999</v>
      </c>
      <c r="H352" s="17">
        <v>76</v>
      </c>
      <c r="I352" s="17">
        <v>23</v>
      </c>
      <c r="J352" s="56">
        <v>0.30263157894736842</v>
      </c>
      <c r="K352" s="57" t="s">
        <v>725</v>
      </c>
      <c r="L352" s="54" t="s">
        <v>103</v>
      </c>
      <c r="M352" s="17">
        <v>5</v>
      </c>
      <c r="N352" s="17">
        <v>2438</v>
      </c>
      <c r="O352" s="17">
        <v>13</v>
      </c>
      <c r="P352" s="17">
        <v>7845</v>
      </c>
      <c r="Q352" s="17"/>
    </row>
    <row r="353" spans="1:17">
      <c r="A353" s="1" t="s">
        <v>722</v>
      </c>
      <c r="B353" s="60" t="s">
        <v>743</v>
      </c>
      <c r="C353" s="61" t="s">
        <v>744</v>
      </c>
      <c r="D353" s="17">
        <v>141</v>
      </c>
      <c r="E353" s="17">
        <v>17</v>
      </c>
      <c r="F353" s="56">
        <v>0.12056737588652482</v>
      </c>
      <c r="G353" s="57">
        <v>0.17056737588652482</v>
      </c>
      <c r="H353" s="17">
        <v>87</v>
      </c>
      <c r="I353" s="17">
        <v>20</v>
      </c>
      <c r="J353" s="56">
        <v>0.22988505747126436</v>
      </c>
      <c r="K353" s="57" t="s">
        <v>732</v>
      </c>
      <c r="L353" s="54">
        <v>0.27988505747126435</v>
      </c>
      <c r="M353" s="17">
        <v>1</v>
      </c>
      <c r="N353" s="17">
        <v>260</v>
      </c>
      <c r="O353" s="17">
        <v>1</v>
      </c>
      <c r="P353" s="17">
        <v>1201</v>
      </c>
      <c r="Q353" s="17"/>
    </row>
    <row r="354" spans="1:17">
      <c r="A354" s="1" t="s">
        <v>722</v>
      </c>
      <c r="B354" s="60" t="s">
        <v>745</v>
      </c>
      <c r="C354" s="61" t="s">
        <v>746</v>
      </c>
      <c r="D354" s="17">
        <v>127</v>
      </c>
      <c r="E354" s="17">
        <v>34</v>
      </c>
      <c r="F354" s="56">
        <v>0.26771653543307089</v>
      </c>
      <c r="G354" s="57">
        <v>0.31771653543307088</v>
      </c>
      <c r="H354" s="17">
        <v>108</v>
      </c>
      <c r="I354" s="17">
        <v>35</v>
      </c>
      <c r="J354" s="56">
        <v>0.32407407407407407</v>
      </c>
      <c r="K354" s="57" t="s">
        <v>732</v>
      </c>
      <c r="L354" s="54">
        <v>0.37407407407407406</v>
      </c>
      <c r="M354" s="17">
        <v>9</v>
      </c>
      <c r="N354" s="17">
        <v>1800</v>
      </c>
      <c r="O354" s="17">
        <v>4</v>
      </c>
      <c r="P354" s="17">
        <v>2375</v>
      </c>
      <c r="Q354" s="17"/>
    </row>
    <row r="355" spans="1:17">
      <c r="A355" s="1" t="s">
        <v>722</v>
      </c>
      <c r="B355" s="60" t="s">
        <v>747</v>
      </c>
      <c r="C355" s="61" t="s">
        <v>748</v>
      </c>
      <c r="D355" s="17">
        <v>231</v>
      </c>
      <c r="E355" s="17">
        <v>60</v>
      </c>
      <c r="F355" s="56">
        <v>0.25974025974025972</v>
      </c>
      <c r="G355" s="57">
        <v>0.3097402597402597</v>
      </c>
      <c r="H355" s="17">
        <v>213</v>
      </c>
      <c r="I355" s="17">
        <v>71</v>
      </c>
      <c r="J355" s="56">
        <v>0.33333333333333331</v>
      </c>
      <c r="K355" s="57" t="s">
        <v>732</v>
      </c>
      <c r="L355" s="54">
        <v>0.3833333333333333</v>
      </c>
      <c r="M355" s="17">
        <v>1</v>
      </c>
      <c r="N355" s="17">
        <v>552</v>
      </c>
      <c r="O355" s="17">
        <v>1</v>
      </c>
      <c r="P355" s="17">
        <v>1368</v>
      </c>
      <c r="Q355" s="17"/>
    </row>
    <row r="356" spans="1:17">
      <c r="A356" s="1" t="s">
        <v>722</v>
      </c>
      <c r="B356" s="60" t="s">
        <v>749</v>
      </c>
      <c r="C356" s="61" t="s">
        <v>750</v>
      </c>
      <c r="D356" s="17">
        <v>24</v>
      </c>
      <c r="E356" s="17">
        <v>7</v>
      </c>
      <c r="F356" s="56">
        <v>0.29166666666666669</v>
      </c>
      <c r="G356" s="57">
        <v>0.34166666666666667</v>
      </c>
      <c r="H356" s="17">
        <v>29</v>
      </c>
      <c r="I356" s="17">
        <v>13</v>
      </c>
      <c r="J356" s="56">
        <v>0.44827586206896552</v>
      </c>
      <c r="K356" s="57" t="s">
        <v>732</v>
      </c>
      <c r="L356" s="54">
        <v>0.49827586206896551</v>
      </c>
      <c r="M356" s="17">
        <v>1</v>
      </c>
      <c r="N356" s="17">
        <v>450</v>
      </c>
      <c r="O356" s="17">
        <v>0</v>
      </c>
      <c r="P356" s="17">
        <v>1118</v>
      </c>
      <c r="Q356" s="17"/>
    </row>
    <row r="357" spans="1:17">
      <c r="A357" s="1" t="s">
        <v>722</v>
      </c>
      <c r="B357" s="60" t="s">
        <v>751</v>
      </c>
      <c r="C357" s="61" t="s">
        <v>752</v>
      </c>
      <c r="D357" s="17">
        <v>96</v>
      </c>
      <c r="E357" s="17">
        <v>24</v>
      </c>
      <c r="F357" s="56">
        <v>0.25</v>
      </c>
      <c r="G357" s="57">
        <v>0.3</v>
      </c>
      <c r="H357" s="17">
        <v>69</v>
      </c>
      <c r="I357" s="17">
        <v>20</v>
      </c>
      <c r="J357" s="56">
        <v>0.28985507246376813</v>
      </c>
      <c r="K357" s="57" t="s">
        <v>725</v>
      </c>
      <c r="L357" s="54" t="s">
        <v>103</v>
      </c>
      <c r="M357" s="17">
        <v>1</v>
      </c>
      <c r="N357" s="17">
        <v>310</v>
      </c>
      <c r="O357" s="17">
        <v>1</v>
      </c>
      <c r="P357" s="17">
        <v>1092</v>
      </c>
      <c r="Q357" s="17"/>
    </row>
    <row r="358" spans="1:17">
      <c r="A358" s="1" t="s">
        <v>722</v>
      </c>
      <c r="B358" s="60" t="s">
        <v>753</v>
      </c>
      <c r="C358" s="61" t="s">
        <v>754</v>
      </c>
      <c r="D358" s="17">
        <v>138</v>
      </c>
      <c r="E358" s="17">
        <v>39</v>
      </c>
      <c r="F358" s="56">
        <v>0.28260869565217389</v>
      </c>
      <c r="G358" s="57">
        <v>0.33260869565217388</v>
      </c>
      <c r="H358" s="17">
        <v>155</v>
      </c>
      <c r="I358" s="17">
        <v>72</v>
      </c>
      <c r="J358" s="56">
        <v>0.46451612903225808</v>
      </c>
      <c r="K358" s="57" t="s">
        <v>732</v>
      </c>
      <c r="L358" s="54">
        <v>0.51451612903225807</v>
      </c>
      <c r="M358" s="17">
        <v>2</v>
      </c>
      <c r="N358" s="17">
        <v>455</v>
      </c>
      <c r="O358" s="17">
        <v>1</v>
      </c>
      <c r="P358" s="17">
        <v>1141</v>
      </c>
      <c r="Q358" s="17"/>
    </row>
    <row r="359" spans="1:17">
      <c r="A359" s="1" t="s">
        <v>722</v>
      </c>
      <c r="B359" s="60" t="s">
        <v>755</v>
      </c>
      <c r="C359" s="61" t="s">
        <v>756</v>
      </c>
      <c r="D359" s="17">
        <v>253</v>
      </c>
      <c r="E359" s="17">
        <v>78</v>
      </c>
      <c r="F359" s="56">
        <v>0.30830039525691699</v>
      </c>
      <c r="G359" s="57">
        <v>0.35830039525691698</v>
      </c>
      <c r="H359" s="17">
        <v>262</v>
      </c>
      <c r="I359" s="17">
        <v>98</v>
      </c>
      <c r="J359" s="56">
        <v>0.37404580152671757</v>
      </c>
      <c r="K359" s="57" t="s">
        <v>732</v>
      </c>
      <c r="L359" s="54">
        <v>0.42404580152671756</v>
      </c>
      <c r="M359" s="17">
        <v>2</v>
      </c>
      <c r="N359" s="17">
        <v>1823</v>
      </c>
      <c r="O359" s="17">
        <v>3</v>
      </c>
      <c r="P359" s="17">
        <v>6617</v>
      </c>
      <c r="Q359" s="17"/>
    </row>
    <row r="360" spans="1:17">
      <c r="A360" s="1" t="s">
        <v>722</v>
      </c>
      <c r="B360" s="60" t="s">
        <v>757</v>
      </c>
      <c r="C360" s="61" t="s">
        <v>758</v>
      </c>
      <c r="D360" s="17">
        <v>143</v>
      </c>
      <c r="E360" s="17">
        <v>36</v>
      </c>
      <c r="F360" s="56">
        <v>0.25174825174825177</v>
      </c>
      <c r="G360" s="57">
        <v>0.30174825174825176</v>
      </c>
      <c r="H360" s="17">
        <v>150</v>
      </c>
      <c r="I360" s="17">
        <v>39</v>
      </c>
      <c r="J360" s="56">
        <v>0.26</v>
      </c>
      <c r="K360" s="57" t="s">
        <v>725</v>
      </c>
      <c r="L360" s="54" t="s">
        <v>103</v>
      </c>
      <c r="M360" s="17">
        <v>3</v>
      </c>
      <c r="N360" s="17">
        <v>2170</v>
      </c>
      <c r="O360" s="17">
        <v>6</v>
      </c>
      <c r="P360" s="17">
        <v>6386</v>
      </c>
      <c r="Q360" s="17"/>
    </row>
    <row r="361" spans="1:17">
      <c r="A361" s="1" t="s">
        <v>722</v>
      </c>
      <c r="B361" s="60" t="s">
        <v>759</v>
      </c>
      <c r="C361" s="61" t="s">
        <v>760</v>
      </c>
      <c r="D361" s="17">
        <v>249</v>
      </c>
      <c r="E361" s="17">
        <v>34</v>
      </c>
      <c r="F361" s="56">
        <v>0.13654618473895583</v>
      </c>
      <c r="G361" s="57">
        <v>0.18654618473895584</v>
      </c>
      <c r="H361" s="17">
        <v>258</v>
      </c>
      <c r="I361" s="17">
        <v>51</v>
      </c>
      <c r="J361" s="56">
        <v>0.19767441860465115</v>
      </c>
      <c r="K361" s="57" t="s">
        <v>732</v>
      </c>
      <c r="L361" s="54">
        <v>0.24767441860465117</v>
      </c>
      <c r="M361" s="17">
        <v>6</v>
      </c>
      <c r="N361" s="17">
        <v>667</v>
      </c>
      <c r="O361" s="17">
        <v>1</v>
      </c>
      <c r="P361" s="17">
        <v>1262</v>
      </c>
      <c r="Q361" s="17"/>
    </row>
    <row r="362" spans="1:17">
      <c r="A362" s="1" t="s">
        <v>722</v>
      </c>
      <c r="B362" s="60" t="s">
        <v>761</v>
      </c>
      <c r="C362" s="61" t="s">
        <v>762</v>
      </c>
      <c r="D362" s="17">
        <v>255</v>
      </c>
      <c r="E362" s="17">
        <v>32</v>
      </c>
      <c r="F362" s="56">
        <v>0.12549019607843137</v>
      </c>
      <c r="G362" s="57">
        <v>0.17549019607843136</v>
      </c>
      <c r="H362" s="17">
        <v>309</v>
      </c>
      <c r="I362" s="17">
        <v>47</v>
      </c>
      <c r="J362" s="56">
        <v>0.15210355987055016</v>
      </c>
      <c r="K362" s="57" t="s">
        <v>725</v>
      </c>
      <c r="L362" s="54" t="s">
        <v>103</v>
      </c>
      <c r="M362" s="17">
        <v>1</v>
      </c>
      <c r="N362" s="17">
        <v>228</v>
      </c>
      <c r="O362" s="17">
        <v>1</v>
      </c>
      <c r="P362" s="17">
        <v>907</v>
      </c>
      <c r="Q362" s="17"/>
    </row>
    <row r="363" spans="1:17">
      <c r="A363" s="1" t="s">
        <v>722</v>
      </c>
      <c r="B363" s="60" t="s">
        <v>763</v>
      </c>
      <c r="C363" s="61" t="s">
        <v>764</v>
      </c>
      <c r="D363" s="17">
        <v>359</v>
      </c>
      <c r="E363" s="17">
        <v>52</v>
      </c>
      <c r="F363" s="56">
        <v>0.14484679665738162</v>
      </c>
      <c r="G363" s="57">
        <v>0.19484679665738164</v>
      </c>
      <c r="H363" s="17">
        <v>378</v>
      </c>
      <c r="I363" s="17">
        <v>66</v>
      </c>
      <c r="J363" s="56">
        <v>0.17460317460317459</v>
      </c>
      <c r="K363" s="57" t="s">
        <v>725</v>
      </c>
      <c r="L363" s="54" t="s">
        <v>103</v>
      </c>
      <c r="M363" s="17">
        <v>1</v>
      </c>
      <c r="N363" s="17">
        <v>299</v>
      </c>
      <c r="O363" s="17">
        <v>1</v>
      </c>
      <c r="P363" s="17">
        <v>920</v>
      </c>
      <c r="Q363" s="17"/>
    </row>
    <row r="364" spans="1:17">
      <c r="A364" s="1" t="s">
        <v>722</v>
      </c>
      <c r="B364" s="60" t="s">
        <v>765</v>
      </c>
      <c r="C364" s="61" t="s">
        <v>766</v>
      </c>
      <c r="D364" s="17">
        <v>93</v>
      </c>
      <c r="E364" s="17">
        <v>28</v>
      </c>
      <c r="F364" s="56">
        <v>0.30107526881720431</v>
      </c>
      <c r="G364" s="57">
        <v>0.3510752688172043</v>
      </c>
      <c r="H364" s="17">
        <v>115</v>
      </c>
      <c r="I364" s="17">
        <v>41</v>
      </c>
      <c r="J364" s="56">
        <v>0.35652173913043478</v>
      </c>
      <c r="K364" s="57" t="s">
        <v>732</v>
      </c>
      <c r="L364" s="54">
        <v>0.40652173913043477</v>
      </c>
      <c r="M364" s="17">
        <v>1</v>
      </c>
      <c r="N364" s="17">
        <v>295</v>
      </c>
      <c r="O364" s="17">
        <v>3</v>
      </c>
      <c r="P364" s="17">
        <v>2469</v>
      </c>
      <c r="Q364" s="17"/>
    </row>
    <row r="365" spans="1:17">
      <c r="A365" s="1" t="s">
        <v>722</v>
      </c>
      <c r="B365" s="60" t="s">
        <v>767</v>
      </c>
      <c r="C365" s="61" t="s">
        <v>768</v>
      </c>
      <c r="D365" s="17">
        <v>54</v>
      </c>
      <c r="E365" s="17">
        <v>22</v>
      </c>
      <c r="F365" s="56">
        <v>0.40740740740740738</v>
      </c>
      <c r="G365" s="57">
        <v>0.46851851851851845</v>
      </c>
      <c r="H365" s="17">
        <v>51</v>
      </c>
      <c r="I365" s="17">
        <v>18</v>
      </c>
      <c r="J365" s="56">
        <v>0.35294117647058826</v>
      </c>
      <c r="K365" s="57" t="s">
        <v>725</v>
      </c>
      <c r="L365" s="54" t="s">
        <v>103</v>
      </c>
      <c r="M365" s="17">
        <v>2</v>
      </c>
      <c r="N365" s="17">
        <v>527</v>
      </c>
      <c r="O365" s="17">
        <v>2</v>
      </c>
      <c r="P365" s="17">
        <v>1219</v>
      </c>
      <c r="Q365" s="17"/>
    </row>
    <row r="366" spans="1:17">
      <c r="A366" s="1" t="s">
        <v>722</v>
      </c>
      <c r="B366" s="60" t="s">
        <v>769</v>
      </c>
      <c r="C366" s="61" t="s">
        <v>770</v>
      </c>
      <c r="D366" s="17">
        <v>111</v>
      </c>
      <c r="E366" s="17">
        <v>15</v>
      </c>
      <c r="F366" s="56">
        <v>0.13513513513513514</v>
      </c>
      <c r="G366" s="57">
        <v>0.18513513513513513</v>
      </c>
      <c r="H366" s="17">
        <v>117</v>
      </c>
      <c r="I366" s="17">
        <v>17</v>
      </c>
      <c r="J366" s="56">
        <v>0.14529914529914531</v>
      </c>
      <c r="K366" s="57" t="s">
        <v>725</v>
      </c>
      <c r="L366" s="54" t="s">
        <v>103</v>
      </c>
      <c r="M366" s="17">
        <v>1</v>
      </c>
      <c r="N366" s="17">
        <v>420</v>
      </c>
      <c r="O366" s="17">
        <v>1</v>
      </c>
      <c r="P366" s="17">
        <v>955</v>
      </c>
      <c r="Q366" s="17"/>
    </row>
    <row r="367" spans="1:17">
      <c r="A367" s="1" t="s">
        <v>722</v>
      </c>
      <c r="B367" s="60" t="s">
        <v>771</v>
      </c>
      <c r="C367" s="61" t="s">
        <v>772</v>
      </c>
      <c r="D367" s="17">
        <v>251</v>
      </c>
      <c r="E367" s="17">
        <v>36</v>
      </c>
      <c r="F367" s="56">
        <v>0.14342629482071714</v>
      </c>
      <c r="G367" s="57">
        <v>0.19342629482071716</v>
      </c>
      <c r="H367" s="17">
        <v>204</v>
      </c>
      <c r="I367" s="17">
        <v>39</v>
      </c>
      <c r="J367" s="56">
        <v>0.19117647058823528</v>
      </c>
      <c r="K367" s="57" t="s">
        <v>725</v>
      </c>
      <c r="L367" s="54" t="s">
        <v>103</v>
      </c>
      <c r="M367" s="17">
        <v>1</v>
      </c>
      <c r="N367" s="17">
        <v>296</v>
      </c>
      <c r="O367" s="17">
        <v>1</v>
      </c>
      <c r="P367" s="17">
        <v>881</v>
      </c>
      <c r="Q367" s="17"/>
    </row>
    <row r="368" spans="1:17">
      <c r="A368" s="1" t="s">
        <v>722</v>
      </c>
      <c r="B368" s="60" t="s">
        <v>773</v>
      </c>
      <c r="C368" s="61" t="s">
        <v>774</v>
      </c>
      <c r="D368" s="17">
        <v>39</v>
      </c>
      <c r="E368" s="17">
        <v>19</v>
      </c>
      <c r="F368" s="56">
        <v>0.48717948717948717</v>
      </c>
      <c r="G368" s="57">
        <v>0.56025641025641015</v>
      </c>
      <c r="H368" s="17">
        <v>33</v>
      </c>
      <c r="I368" s="17">
        <v>20</v>
      </c>
      <c r="J368" s="56">
        <v>0.60606060606060608</v>
      </c>
      <c r="K368" s="57" t="s">
        <v>732</v>
      </c>
      <c r="L368" s="54">
        <v>0.65606060606060612</v>
      </c>
      <c r="M368" s="17">
        <v>3</v>
      </c>
      <c r="N368" s="17">
        <v>735</v>
      </c>
      <c r="O368" s="17">
        <v>4</v>
      </c>
      <c r="P368" s="17">
        <v>3376</v>
      </c>
      <c r="Q368" s="17"/>
    </row>
    <row r="369" spans="1:17">
      <c r="A369" s="1" t="s">
        <v>722</v>
      </c>
      <c r="B369" s="60" t="s">
        <v>775</v>
      </c>
      <c r="C369" s="61" t="s">
        <v>776</v>
      </c>
      <c r="D369" s="17">
        <v>265</v>
      </c>
      <c r="E369" s="17">
        <v>39</v>
      </c>
      <c r="F369" s="56">
        <v>0.14716981132075471</v>
      </c>
      <c r="G369" s="57">
        <v>0.19716981132075473</v>
      </c>
      <c r="H369" s="17">
        <v>248</v>
      </c>
      <c r="I369" s="17">
        <v>22</v>
      </c>
      <c r="J369" s="56">
        <v>8.8709677419354843E-2</v>
      </c>
      <c r="K369" s="57" t="s">
        <v>725</v>
      </c>
      <c r="L369" s="54" t="s">
        <v>103</v>
      </c>
      <c r="M369" s="17">
        <v>2</v>
      </c>
      <c r="N369" s="17">
        <v>348</v>
      </c>
      <c r="O369" s="17">
        <v>2</v>
      </c>
      <c r="P369" s="17">
        <v>1927</v>
      </c>
      <c r="Q369" s="17"/>
    </row>
    <row r="370" spans="1:17">
      <c r="A370" s="1" t="s">
        <v>722</v>
      </c>
      <c r="B370" s="60" t="s">
        <v>777</v>
      </c>
      <c r="C370" s="61" t="s">
        <v>778</v>
      </c>
      <c r="D370" s="17">
        <v>137</v>
      </c>
      <c r="E370" s="17">
        <v>41</v>
      </c>
      <c r="F370" s="56">
        <v>0.29927007299270075</v>
      </c>
      <c r="G370" s="57">
        <v>0.34927007299270074</v>
      </c>
      <c r="H370" s="17">
        <v>132</v>
      </c>
      <c r="I370" s="17">
        <v>55</v>
      </c>
      <c r="J370" s="56">
        <v>0.41666666666666669</v>
      </c>
      <c r="K370" s="57" t="s">
        <v>732</v>
      </c>
      <c r="L370" s="54">
        <v>0.46666666666666667</v>
      </c>
      <c r="M370" s="17">
        <v>2</v>
      </c>
      <c r="N370" s="17">
        <v>586</v>
      </c>
      <c r="O370" s="17">
        <v>2</v>
      </c>
      <c r="P370" s="17">
        <v>2344</v>
      </c>
      <c r="Q370" s="17"/>
    </row>
    <row r="371" spans="1:17">
      <c r="A371" s="1" t="s">
        <v>722</v>
      </c>
      <c r="B371" s="60" t="s">
        <v>779</v>
      </c>
      <c r="C371" s="61" t="s">
        <v>780</v>
      </c>
      <c r="D371" s="17">
        <v>86</v>
      </c>
      <c r="E371" s="17">
        <v>30</v>
      </c>
      <c r="F371" s="56">
        <v>0.34883720930232559</v>
      </c>
      <c r="G371" s="57">
        <v>0.40116279069767441</v>
      </c>
      <c r="H371" s="17">
        <v>100</v>
      </c>
      <c r="I371" s="17">
        <v>46</v>
      </c>
      <c r="J371" s="56">
        <v>0.46</v>
      </c>
      <c r="K371" s="57" t="s">
        <v>732</v>
      </c>
      <c r="L371" s="54">
        <v>0.51</v>
      </c>
      <c r="M371" s="17">
        <v>2</v>
      </c>
      <c r="N371" s="17">
        <v>769</v>
      </c>
      <c r="O371" s="17">
        <v>1</v>
      </c>
      <c r="P371" s="17">
        <v>1620</v>
      </c>
      <c r="Q371" s="17"/>
    </row>
    <row r="372" spans="1:17">
      <c r="A372" s="1" t="s">
        <v>722</v>
      </c>
      <c r="B372" s="60" t="s">
        <v>781</v>
      </c>
      <c r="C372" s="61" t="s">
        <v>782</v>
      </c>
      <c r="D372" s="17">
        <v>104</v>
      </c>
      <c r="E372" s="17">
        <v>23</v>
      </c>
      <c r="F372" s="56">
        <v>0.22115384615384615</v>
      </c>
      <c r="G372" s="57">
        <v>0.27115384615384613</v>
      </c>
      <c r="H372" s="17">
        <v>115</v>
      </c>
      <c r="I372" s="17">
        <v>20</v>
      </c>
      <c r="J372" s="56">
        <v>0.17391304347826086</v>
      </c>
      <c r="K372" s="57" t="s">
        <v>725</v>
      </c>
      <c r="L372" s="54" t="s">
        <v>103</v>
      </c>
      <c r="M372" s="17">
        <v>7</v>
      </c>
      <c r="N372" s="17">
        <v>4265</v>
      </c>
      <c r="O372" s="17">
        <v>14</v>
      </c>
      <c r="P372" s="17">
        <v>11358</v>
      </c>
      <c r="Q372" s="17"/>
    </row>
    <row r="373" spans="1:17">
      <c r="A373" s="1" t="s">
        <v>722</v>
      </c>
      <c r="B373" s="60" t="s">
        <v>783</v>
      </c>
      <c r="C373" s="61" t="s">
        <v>784</v>
      </c>
      <c r="D373" s="17">
        <v>417</v>
      </c>
      <c r="E373" s="17">
        <v>68</v>
      </c>
      <c r="F373" s="56">
        <v>0.16306954436450841</v>
      </c>
      <c r="G373" s="57">
        <v>0.21306954436450842</v>
      </c>
      <c r="H373" s="17">
        <v>368</v>
      </c>
      <c r="I373" s="17">
        <v>84</v>
      </c>
      <c r="J373" s="56">
        <v>0.22826086956521738</v>
      </c>
      <c r="K373" s="57" t="s">
        <v>732</v>
      </c>
      <c r="L373" s="54">
        <v>0.27826086956521739</v>
      </c>
      <c r="M373" s="17">
        <v>1</v>
      </c>
      <c r="N373" s="17">
        <v>232</v>
      </c>
      <c r="O373" s="17">
        <v>1</v>
      </c>
      <c r="P373" s="17">
        <v>1189</v>
      </c>
      <c r="Q373" s="17"/>
    </row>
    <row r="374" spans="1:17">
      <c r="A374" s="1" t="s">
        <v>722</v>
      </c>
      <c r="B374" s="60" t="s">
        <v>785</v>
      </c>
      <c r="C374" s="61" t="s">
        <v>786</v>
      </c>
      <c r="D374" s="17">
        <v>178</v>
      </c>
      <c r="E374" s="17">
        <v>35</v>
      </c>
      <c r="F374" s="56">
        <v>0.19662921348314608</v>
      </c>
      <c r="G374" s="57">
        <v>0.24662921348314609</v>
      </c>
      <c r="H374" s="17">
        <v>155</v>
      </c>
      <c r="I374" s="17">
        <v>55</v>
      </c>
      <c r="J374" s="56">
        <v>0.35483870967741937</v>
      </c>
      <c r="K374" s="57" t="s">
        <v>732</v>
      </c>
      <c r="L374" s="54">
        <v>0.40483870967741936</v>
      </c>
      <c r="M374" s="17">
        <v>1</v>
      </c>
      <c r="N374" s="17">
        <v>431</v>
      </c>
      <c r="O374" s="17">
        <v>1</v>
      </c>
      <c r="P374" s="17">
        <v>1103</v>
      </c>
      <c r="Q374" s="17"/>
    </row>
    <row r="375" spans="1:17">
      <c r="A375" s="1" t="s">
        <v>722</v>
      </c>
      <c r="B375" s="60" t="s">
        <v>787</v>
      </c>
      <c r="C375" s="61" t="s">
        <v>788</v>
      </c>
      <c r="D375" s="17">
        <v>70</v>
      </c>
      <c r="E375" s="17">
        <v>14</v>
      </c>
      <c r="F375" s="56">
        <v>0.2</v>
      </c>
      <c r="G375" s="57">
        <v>0.25</v>
      </c>
      <c r="H375" s="17">
        <v>159</v>
      </c>
      <c r="I375" s="17">
        <v>35</v>
      </c>
      <c r="J375" s="56">
        <v>0.22012578616352202</v>
      </c>
      <c r="K375" s="57" t="s">
        <v>725</v>
      </c>
      <c r="L375" s="54" t="s">
        <v>103</v>
      </c>
      <c r="M375" s="17">
        <v>1</v>
      </c>
      <c r="N375" s="17">
        <v>439</v>
      </c>
      <c r="O375" s="17">
        <v>1</v>
      </c>
      <c r="P375" s="17">
        <v>1814</v>
      </c>
      <c r="Q375" s="17"/>
    </row>
    <row r="376" spans="1:17">
      <c r="A376" s="1" t="s">
        <v>722</v>
      </c>
      <c r="B376" s="60" t="s">
        <v>789</v>
      </c>
      <c r="C376" s="61" t="s">
        <v>790</v>
      </c>
      <c r="D376" s="17">
        <v>92</v>
      </c>
      <c r="E376" s="17">
        <v>26</v>
      </c>
      <c r="F376" s="56">
        <v>0.28260869565217389</v>
      </c>
      <c r="G376" s="57">
        <v>0.33260869565217388</v>
      </c>
      <c r="H376" s="17">
        <v>86</v>
      </c>
      <c r="I376" s="17">
        <v>33</v>
      </c>
      <c r="J376" s="56">
        <v>0.38372093023255816</v>
      </c>
      <c r="K376" s="57" t="s">
        <v>732</v>
      </c>
      <c r="L376" s="54">
        <v>0.43372093023255814</v>
      </c>
      <c r="M376" s="17">
        <v>2</v>
      </c>
      <c r="N376" s="17">
        <v>295</v>
      </c>
      <c r="O376" s="17">
        <v>2</v>
      </c>
      <c r="P376" s="17">
        <v>956</v>
      </c>
      <c r="Q376" s="17"/>
    </row>
    <row r="377" spans="1:17">
      <c r="A377" s="1" t="s">
        <v>722</v>
      </c>
      <c r="B377" s="60" t="s">
        <v>791</v>
      </c>
      <c r="C377" s="61" t="s">
        <v>792</v>
      </c>
      <c r="D377" s="17">
        <v>38</v>
      </c>
      <c r="E377" s="17">
        <v>12</v>
      </c>
      <c r="F377" s="56">
        <v>0.31578947368421051</v>
      </c>
      <c r="G377" s="57">
        <v>0.3657894736842105</v>
      </c>
      <c r="H377" s="17">
        <v>32</v>
      </c>
      <c r="I377" s="17">
        <v>15</v>
      </c>
      <c r="J377" s="56">
        <v>0.46875</v>
      </c>
      <c r="K377" s="57" t="s">
        <v>732</v>
      </c>
      <c r="L377" s="54">
        <v>0.51875000000000004</v>
      </c>
      <c r="M377" s="17">
        <v>1</v>
      </c>
      <c r="N377" s="17">
        <v>283</v>
      </c>
      <c r="O377" s="17">
        <v>0</v>
      </c>
      <c r="P377" s="17">
        <v>854</v>
      </c>
      <c r="Q377" s="17"/>
    </row>
    <row r="378" spans="1:17" ht="16.7" customHeight="1">
      <c r="A378" s="1" t="s">
        <v>722</v>
      </c>
      <c r="B378" s="60" t="s">
        <v>793</v>
      </c>
      <c r="C378" s="61" t="s">
        <v>794</v>
      </c>
      <c r="D378" s="17">
        <v>816</v>
      </c>
      <c r="E378" s="17">
        <v>96</v>
      </c>
      <c r="F378" s="56">
        <v>0.11764705882352941</v>
      </c>
      <c r="G378" s="57">
        <v>0.16764705882352943</v>
      </c>
      <c r="H378" s="17">
        <v>858</v>
      </c>
      <c r="I378" s="17">
        <v>139</v>
      </c>
      <c r="J378" s="56">
        <v>0.16200466200466201</v>
      </c>
      <c r="K378" s="57" t="s">
        <v>725</v>
      </c>
      <c r="L378" s="54" t="s">
        <v>103</v>
      </c>
      <c r="M378" s="17">
        <v>2</v>
      </c>
      <c r="N378" s="17">
        <v>423</v>
      </c>
      <c r="O378" s="17">
        <v>2</v>
      </c>
      <c r="P378" s="17">
        <v>1094</v>
      </c>
      <c r="Q378" s="17"/>
    </row>
    <row r="379" spans="1:17">
      <c r="A379" s="1" t="s">
        <v>722</v>
      </c>
      <c r="B379" s="60" t="s">
        <v>795</v>
      </c>
      <c r="C379" s="61" t="s">
        <v>796</v>
      </c>
      <c r="D379" s="17">
        <v>66</v>
      </c>
      <c r="E379" s="17">
        <v>14</v>
      </c>
      <c r="F379" s="56">
        <v>0.21212121212121213</v>
      </c>
      <c r="G379" s="57">
        <v>0.26212121212121214</v>
      </c>
      <c r="H379" s="17">
        <v>69</v>
      </c>
      <c r="I379" s="17">
        <v>18</v>
      </c>
      <c r="J379" s="56">
        <v>0.2608695652173913</v>
      </c>
      <c r="K379" s="57" t="s">
        <v>725</v>
      </c>
      <c r="L379" s="54" t="s">
        <v>103</v>
      </c>
      <c r="M379" s="17">
        <v>4</v>
      </c>
      <c r="N379" s="17">
        <v>1003</v>
      </c>
      <c r="O379" s="17">
        <v>1</v>
      </c>
      <c r="P379" s="17">
        <v>876</v>
      </c>
      <c r="Q379" s="17"/>
    </row>
    <row r="380" spans="1:17">
      <c r="A380" s="1" t="s">
        <v>722</v>
      </c>
      <c r="B380" s="60" t="s">
        <v>797</v>
      </c>
      <c r="C380" s="61" t="s">
        <v>798</v>
      </c>
      <c r="D380" s="17">
        <v>271</v>
      </c>
      <c r="E380" s="17">
        <v>39</v>
      </c>
      <c r="F380" s="56">
        <v>0.14391143911439114</v>
      </c>
      <c r="G380" s="57">
        <v>0.19391143911439113</v>
      </c>
      <c r="H380" s="17">
        <v>240</v>
      </c>
      <c r="I380" s="17">
        <v>46</v>
      </c>
      <c r="J380" s="56">
        <v>0.19166666666666668</v>
      </c>
      <c r="K380" s="57" t="s">
        <v>725</v>
      </c>
      <c r="L380" s="54" t="s">
        <v>103</v>
      </c>
      <c r="M380" s="17">
        <v>1</v>
      </c>
      <c r="N380" s="17">
        <v>319</v>
      </c>
      <c r="O380" s="17">
        <v>1</v>
      </c>
      <c r="P380" s="17">
        <v>809</v>
      </c>
      <c r="Q380" s="17"/>
    </row>
    <row r="381" spans="1:17">
      <c r="A381" s="1" t="s">
        <v>722</v>
      </c>
      <c r="B381" s="60" t="s">
        <v>799</v>
      </c>
      <c r="C381" s="61" t="s">
        <v>800</v>
      </c>
      <c r="D381" s="17">
        <v>142</v>
      </c>
      <c r="E381" s="17">
        <v>58</v>
      </c>
      <c r="F381" s="56">
        <v>0.40845070422535212</v>
      </c>
      <c r="G381" s="57">
        <v>0.46971830985915491</v>
      </c>
      <c r="H381" s="17">
        <v>137</v>
      </c>
      <c r="I381" s="17">
        <v>59</v>
      </c>
      <c r="J381" s="56">
        <v>0.43065693430656932</v>
      </c>
      <c r="K381" s="57" t="s">
        <v>725</v>
      </c>
      <c r="L381" s="54" t="s">
        <v>103</v>
      </c>
      <c r="M381" s="17">
        <v>2</v>
      </c>
      <c r="N381" s="17">
        <v>608</v>
      </c>
      <c r="O381" s="17">
        <v>2</v>
      </c>
      <c r="P381" s="17">
        <v>1272</v>
      </c>
      <c r="Q381" s="17"/>
    </row>
    <row r="382" spans="1:17">
      <c r="A382" s="1" t="s">
        <v>722</v>
      </c>
      <c r="B382" s="60" t="s">
        <v>801</v>
      </c>
      <c r="C382" s="61" t="s">
        <v>802</v>
      </c>
      <c r="D382" s="17">
        <v>399</v>
      </c>
      <c r="E382" s="17">
        <v>58</v>
      </c>
      <c r="F382" s="56">
        <v>0.14536340852130325</v>
      </c>
      <c r="G382" s="57">
        <v>0.19536340852130324</v>
      </c>
      <c r="H382" s="17">
        <v>516</v>
      </c>
      <c r="I382" s="17">
        <v>83</v>
      </c>
      <c r="J382" s="56">
        <v>0.16085271317829458</v>
      </c>
      <c r="K382" s="57" t="s">
        <v>725</v>
      </c>
      <c r="L382" s="54" t="s">
        <v>103</v>
      </c>
      <c r="M382" s="17">
        <v>1</v>
      </c>
      <c r="N382" s="17">
        <v>265</v>
      </c>
      <c r="O382" s="17">
        <v>1</v>
      </c>
      <c r="P382" s="17">
        <v>661</v>
      </c>
      <c r="Q382" s="17"/>
    </row>
    <row r="383" spans="1:17">
      <c r="A383" s="1" t="s">
        <v>722</v>
      </c>
      <c r="B383" s="60" t="s">
        <v>803</v>
      </c>
      <c r="C383" s="61" t="s">
        <v>804</v>
      </c>
      <c r="D383" s="17">
        <v>199</v>
      </c>
      <c r="E383" s="17">
        <v>41</v>
      </c>
      <c r="F383" s="56">
        <v>0.20603015075376885</v>
      </c>
      <c r="G383" s="57">
        <v>0.25603015075376884</v>
      </c>
      <c r="H383" s="17">
        <v>149</v>
      </c>
      <c r="I383" s="17">
        <v>49</v>
      </c>
      <c r="J383" s="56">
        <v>0.32885906040268459</v>
      </c>
      <c r="K383" s="57" t="s">
        <v>732</v>
      </c>
      <c r="L383" s="54">
        <v>0.37885906040268458</v>
      </c>
      <c r="M383" s="17">
        <v>1</v>
      </c>
      <c r="N383" s="17">
        <v>322</v>
      </c>
      <c r="O383" s="17">
        <v>1</v>
      </c>
      <c r="P383" s="17">
        <v>763</v>
      </c>
      <c r="Q383" s="17"/>
    </row>
    <row r="384" spans="1:17">
      <c r="A384" s="1" t="s">
        <v>722</v>
      </c>
      <c r="B384" s="60" t="s">
        <v>805</v>
      </c>
      <c r="C384" s="61" t="s">
        <v>806</v>
      </c>
      <c r="D384" s="17">
        <v>104</v>
      </c>
      <c r="E384" s="17">
        <v>26</v>
      </c>
      <c r="F384" s="56">
        <v>0.25</v>
      </c>
      <c r="G384" s="57">
        <v>0.3</v>
      </c>
      <c r="H384" s="17">
        <v>111</v>
      </c>
      <c r="I384" s="17">
        <v>33</v>
      </c>
      <c r="J384" s="56">
        <v>0.29729729729729731</v>
      </c>
      <c r="K384" s="57" t="s">
        <v>725</v>
      </c>
      <c r="L384" s="54" t="s">
        <v>103</v>
      </c>
      <c r="M384" s="17">
        <v>2</v>
      </c>
      <c r="N384" s="17">
        <v>484</v>
      </c>
      <c r="O384" s="17">
        <v>2</v>
      </c>
      <c r="P384" s="17">
        <v>1094</v>
      </c>
      <c r="Q384" s="17"/>
    </row>
    <row r="385" spans="1:17">
      <c r="A385" s="1" t="s">
        <v>722</v>
      </c>
      <c r="B385" s="60" t="s">
        <v>807</v>
      </c>
      <c r="C385" s="61" t="s">
        <v>808</v>
      </c>
      <c r="D385" s="17">
        <v>430</v>
      </c>
      <c r="E385" s="17">
        <v>71</v>
      </c>
      <c r="F385" s="56">
        <v>0.16511627906976745</v>
      </c>
      <c r="G385" s="57">
        <v>0.21511627906976744</v>
      </c>
      <c r="H385" s="17">
        <v>364</v>
      </c>
      <c r="I385" s="17">
        <v>100</v>
      </c>
      <c r="J385" s="56">
        <v>0.27472527472527475</v>
      </c>
      <c r="K385" s="57" t="s">
        <v>732</v>
      </c>
      <c r="L385" s="54">
        <v>0.32472527472527474</v>
      </c>
      <c r="M385" s="17">
        <v>3</v>
      </c>
      <c r="N385" s="17">
        <v>588</v>
      </c>
      <c r="O385" s="17">
        <v>2</v>
      </c>
      <c r="P385" s="17">
        <v>1365</v>
      </c>
      <c r="Q385" s="17"/>
    </row>
    <row r="386" spans="1:17">
      <c r="A386" s="1" t="s">
        <v>722</v>
      </c>
      <c r="B386" s="60" t="s">
        <v>809</v>
      </c>
      <c r="C386" s="61" t="s">
        <v>810</v>
      </c>
      <c r="D386" s="17">
        <v>60</v>
      </c>
      <c r="E386" s="17">
        <v>19</v>
      </c>
      <c r="F386" s="56">
        <v>0.31666666666666665</v>
      </c>
      <c r="G386" s="57">
        <v>0.36666666666666664</v>
      </c>
      <c r="H386" s="17">
        <v>40</v>
      </c>
      <c r="I386" s="17">
        <v>10</v>
      </c>
      <c r="J386" s="56">
        <v>0.25</v>
      </c>
      <c r="K386" s="57" t="s">
        <v>725</v>
      </c>
      <c r="L386" s="54" t="s">
        <v>103</v>
      </c>
      <c r="M386" s="17">
        <v>2</v>
      </c>
      <c r="N386" s="17">
        <v>532</v>
      </c>
      <c r="O386" s="17">
        <v>1</v>
      </c>
      <c r="P386" s="17">
        <v>1454</v>
      </c>
      <c r="Q386" s="17"/>
    </row>
    <row r="387" spans="1:17">
      <c r="A387" s="1" t="s">
        <v>722</v>
      </c>
      <c r="B387" s="60" t="s">
        <v>811</v>
      </c>
      <c r="C387" s="61" t="s">
        <v>812</v>
      </c>
      <c r="D387" s="17">
        <v>251</v>
      </c>
      <c r="E387" s="17">
        <v>57</v>
      </c>
      <c r="F387" s="56">
        <v>0.22709163346613545</v>
      </c>
      <c r="G387" s="57">
        <v>0.27709163346613547</v>
      </c>
      <c r="H387" s="17">
        <v>215</v>
      </c>
      <c r="I387" s="17">
        <v>48</v>
      </c>
      <c r="J387" s="56">
        <v>0.22325581395348837</v>
      </c>
      <c r="K387" s="57" t="s">
        <v>725</v>
      </c>
      <c r="L387" s="54" t="s">
        <v>103</v>
      </c>
      <c r="M387" s="17">
        <v>3</v>
      </c>
      <c r="N387" s="17">
        <v>923</v>
      </c>
      <c r="O387" s="17">
        <v>5</v>
      </c>
      <c r="P387" s="17">
        <v>2433</v>
      </c>
      <c r="Q387" s="17"/>
    </row>
    <row r="388" spans="1:17">
      <c r="A388" s="1" t="s">
        <v>722</v>
      </c>
      <c r="B388" s="60" t="s">
        <v>813</v>
      </c>
      <c r="C388" s="61" t="s">
        <v>814</v>
      </c>
      <c r="D388" s="17">
        <v>154</v>
      </c>
      <c r="E388" s="17">
        <v>35</v>
      </c>
      <c r="F388" s="56">
        <v>0.22727272727272727</v>
      </c>
      <c r="G388" s="57">
        <v>0.27727272727272728</v>
      </c>
      <c r="H388" s="17">
        <v>122</v>
      </c>
      <c r="I388" s="17">
        <v>39</v>
      </c>
      <c r="J388" s="56">
        <v>0.31967213114754101</v>
      </c>
      <c r="K388" s="57" t="s">
        <v>732</v>
      </c>
      <c r="L388" s="54">
        <v>0.36967213114754099</v>
      </c>
      <c r="M388" s="17">
        <v>1</v>
      </c>
      <c r="N388" s="17">
        <v>437</v>
      </c>
      <c r="O388" s="17">
        <v>1</v>
      </c>
      <c r="P388" s="17">
        <v>1311</v>
      </c>
      <c r="Q388" s="17"/>
    </row>
    <row r="389" spans="1:17">
      <c r="A389" s="1" t="s">
        <v>722</v>
      </c>
      <c r="B389" s="60" t="s">
        <v>815</v>
      </c>
      <c r="C389" s="61" t="s">
        <v>816</v>
      </c>
      <c r="D389" s="17">
        <v>136</v>
      </c>
      <c r="E389" s="17">
        <v>29</v>
      </c>
      <c r="F389" s="56">
        <v>0.21323529411764705</v>
      </c>
      <c r="G389" s="57">
        <v>0.26323529411764707</v>
      </c>
      <c r="H389" s="17">
        <v>141</v>
      </c>
      <c r="I389" s="17">
        <v>36</v>
      </c>
      <c r="J389" s="56">
        <v>0.25531914893617019</v>
      </c>
      <c r="K389" s="57" t="s">
        <v>725</v>
      </c>
      <c r="L389" s="54" t="s">
        <v>103</v>
      </c>
      <c r="M389" s="17">
        <v>1</v>
      </c>
      <c r="N389" s="17">
        <v>330</v>
      </c>
      <c r="O389" s="17">
        <v>1</v>
      </c>
      <c r="P389" s="17">
        <v>1082</v>
      </c>
      <c r="Q389" s="17"/>
    </row>
    <row r="390" spans="1:17">
      <c r="A390" s="1" t="s">
        <v>722</v>
      </c>
      <c r="B390" s="60" t="s">
        <v>817</v>
      </c>
      <c r="C390" s="61" t="s">
        <v>818</v>
      </c>
      <c r="D390" s="17">
        <v>147</v>
      </c>
      <c r="E390" s="17">
        <v>32</v>
      </c>
      <c r="F390" s="56">
        <v>0.21768707482993196</v>
      </c>
      <c r="G390" s="57">
        <v>0.26768707482993198</v>
      </c>
      <c r="H390" s="17">
        <v>147</v>
      </c>
      <c r="I390" s="17">
        <v>44</v>
      </c>
      <c r="J390" s="56">
        <v>0.29931972789115646</v>
      </c>
      <c r="K390" s="57" t="s">
        <v>732</v>
      </c>
      <c r="L390" s="54">
        <v>0.34931972789115645</v>
      </c>
      <c r="M390" s="17">
        <v>5</v>
      </c>
      <c r="N390" s="17">
        <v>3090</v>
      </c>
      <c r="O390" s="17">
        <v>6</v>
      </c>
      <c r="P390" s="17">
        <v>12933</v>
      </c>
      <c r="Q390" s="17"/>
    </row>
    <row r="391" spans="1:17">
      <c r="A391" s="1" t="s">
        <v>722</v>
      </c>
      <c r="B391" s="60" t="s">
        <v>819</v>
      </c>
      <c r="C391" s="61" t="s">
        <v>820</v>
      </c>
      <c r="D391" s="17">
        <v>198</v>
      </c>
      <c r="E391" s="17">
        <v>36</v>
      </c>
      <c r="F391" s="56">
        <v>0.18181818181818182</v>
      </c>
      <c r="G391" s="57">
        <v>0.23181818181818181</v>
      </c>
      <c r="H391" s="17">
        <v>162</v>
      </c>
      <c r="I391" s="17">
        <v>45</v>
      </c>
      <c r="J391" s="56">
        <v>0.27777777777777779</v>
      </c>
      <c r="K391" s="57" t="s">
        <v>732</v>
      </c>
      <c r="L391" s="54">
        <v>0.32777777777777778</v>
      </c>
      <c r="M391" s="17">
        <v>1</v>
      </c>
      <c r="N391" s="17">
        <v>303</v>
      </c>
      <c r="O391" s="17">
        <v>1</v>
      </c>
      <c r="P391" s="17">
        <v>1558</v>
      </c>
      <c r="Q391" s="17"/>
    </row>
    <row r="392" spans="1:17">
      <c r="A392" s="1" t="s">
        <v>722</v>
      </c>
      <c r="B392" s="60" t="s">
        <v>821</v>
      </c>
      <c r="C392" s="61" t="s">
        <v>822</v>
      </c>
      <c r="D392" s="17">
        <v>94</v>
      </c>
      <c r="E392" s="17">
        <v>30</v>
      </c>
      <c r="F392" s="56">
        <v>0.31914893617021278</v>
      </c>
      <c r="G392" s="57">
        <v>0.36914893617021277</v>
      </c>
      <c r="H392" s="17">
        <v>90</v>
      </c>
      <c r="I392" s="17">
        <v>35</v>
      </c>
      <c r="J392" s="56">
        <v>0.3888888888888889</v>
      </c>
      <c r="K392" s="57" t="s">
        <v>732</v>
      </c>
      <c r="L392" s="54">
        <v>0.43888888888888888</v>
      </c>
      <c r="M392" s="17">
        <v>3</v>
      </c>
      <c r="N392" s="17">
        <v>758</v>
      </c>
      <c r="O392" s="17">
        <v>3</v>
      </c>
      <c r="P392" s="17">
        <v>1863</v>
      </c>
      <c r="Q392" s="17"/>
    </row>
    <row r="393" spans="1:17">
      <c r="A393" s="1" t="s">
        <v>722</v>
      </c>
      <c r="B393" s="60" t="s">
        <v>823</v>
      </c>
      <c r="C393" s="61" t="s">
        <v>824</v>
      </c>
      <c r="D393" s="17">
        <v>360</v>
      </c>
      <c r="E393" s="17">
        <v>47</v>
      </c>
      <c r="F393" s="56">
        <v>0.13055555555555556</v>
      </c>
      <c r="G393" s="57">
        <v>0.18055555555555558</v>
      </c>
      <c r="H393" s="17">
        <v>257</v>
      </c>
      <c r="I393" s="17">
        <v>55</v>
      </c>
      <c r="J393" s="56">
        <v>0.2140077821011673</v>
      </c>
      <c r="K393" s="57" t="s">
        <v>732</v>
      </c>
      <c r="L393" s="54">
        <v>0.26400778210116732</v>
      </c>
      <c r="M393" s="17">
        <v>1</v>
      </c>
      <c r="N393" s="17">
        <v>579</v>
      </c>
      <c r="O393" s="17">
        <v>1</v>
      </c>
      <c r="P393" s="17">
        <v>3929</v>
      </c>
      <c r="Q393" s="17"/>
    </row>
    <row r="394" spans="1:17">
      <c r="A394" s="1" t="s">
        <v>722</v>
      </c>
      <c r="B394" s="60" t="s">
        <v>825</v>
      </c>
      <c r="C394" s="61" t="s">
        <v>826</v>
      </c>
      <c r="D394" s="17">
        <v>139</v>
      </c>
      <c r="E394" s="17">
        <v>43</v>
      </c>
      <c r="F394" s="56">
        <v>0.30935251798561153</v>
      </c>
      <c r="G394" s="57">
        <v>0.35935251798561152</v>
      </c>
      <c r="H394" s="17">
        <v>136</v>
      </c>
      <c r="I394" s="17">
        <v>57</v>
      </c>
      <c r="J394" s="56">
        <v>0.41911764705882354</v>
      </c>
      <c r="K394" s="57" t="s">
        <v>732</v>
      </c>
      <c r="L394" s="54">
        <v>0.46911764705882353</v>
      </c>
      <c r="M394" s="17">
        <v>1</v>
      </c>
      <c r="N394" s="17">
        <v>265</v>
      </c>
      <c r="O394" s="17">
        <v>1</v>
      </c>
      <c r="P394" s="17">
        <v>864</v>
      </c>
      <c r="Q394" s="17"/>
    </row>
    <row r="395" spans="1:17">
      <c r="A395" s="1" t="s">
        <v>722</v>
      </c>
      <c r="B395" s="60" t="s">
        <v>827</v>
      </c>
      <c r="C395" s="61" t="s">
        <v>828</v>
      </c>
      <c r="D395" s="17">
        <v>145</v>
      </c>
      <c r="E395" s="17">
        <v>34</v>
      </c>
      <c r="F395" s="56">
        <v>0.23448275862068965</v>
      </c>
      <c r="G395" s="57">
        <v>0.28448275862068967</v>
      </c>
      <c r="H395" s="17">
        <v>174</v>
      </c>
      <c r="I395" s="17">
        <v>46</v>
      </c>
      <c r="J395" s="56">
        <v>0.26436781609195403</v>
      </c>
      <c r="K395" s="57" t="s">
        <v>725</v>
      </c>
      <c r="L395" s="54" t="s">
        <v>103</v>
      </c>
      <c r="M395" s="17">
        <v>1</v>
      </c>
      <c r="N395" s="17">
        <v>370</v>
      </c>
      <c r="O395" s="17">
        <v>1</v>
      </c>
      <c r="P395" s="17">
        <v>1612</v>
      </c>
      <c r="Q395" s="17"/>
    </row>
    <row r="396" spans="1:17">
      <c r="A396" s="1" t="s">
        <v>722</v>
      </c>
      <c r="B396" s="60" t="s">
        <v>829</v>
      </c>
      <c r="C396" s="61" t="s">
        <v>830</v>
      </c>
      <c r="D396" s="17">
        <v>250</v>
      </c>
      <c r="E396" s="17">
        <v>46</v>
      </c>
      <c r="F396" s="56">
        <v>0.184</v>
      </c>
      <c r="G396" s="57">
        <v>0.23399999999999999</v>
      </c>
      <c r="H396" s="17">
        <v>226</v>
      </c>
      <c r="I396" s="17">
        <v>54</v>
      </c>
      <c r="J396" s="56">
        <v>0.23893805309734514</v>
      </c>
      <c r="K396" s="57" t="s">
        <v>732</v>
      </c>
      <c r="L396" s="54">
        <v>0.28893805309734516</v>
      </c>
      <c r="M396" s="17">
        <v>2</v>
      </c>
      <c r="N396" s="17">
        <v>574</v>
      </c>
      <c r="O396" s="17">
        <v>2</v>
      </c>
      <c r="P396" s="17">
        <v>1245</v>
      </c>
      <c r="Q396" s="17"/>
    </row>
    <row r="397" spans="1:17" ht="20.45" customHeight="1">
      <c r="A397" s="1" t="s">
        <v>722</v>
      </c>
      <c r="B397" s="60" t="s">
        <v>831</v>
      </c>
      <c r="C397" s="61" t="s">
        <v>832</v>
      </c>
      <c r="D397" s="17">
        <v>598</v>
      </c>
      <c r="E397" s="17">
        <v>182</v>
      </c>
      <c r="F397" s="56">
        <v>0.30434782608695654</v>
      </c>
      <c r="G397" s="57">
        <v>0.35434782608695653</v>
      </c>
      <c r="H397" s="17">
        <v>530</v>
      </c>
      <c r="I397" s="17">
        <v>189</v>
      </c>
      <c r="J397" s="56">
        <v>0.35660377358490564</v>
      </c>
      <c r="K397" s="57" t="s">
        <v>732</v>
      </c>
      <c r="L397" s="54">
        <v>0.40660377358490563</v>
      </c>
      <c r="M397" s="17">
        <v>2</v>
      </c>
      <c r="N397" s="17">
        <v>906</v>
      </c>
      <c r="O397" s="17">
        <v>2</v>
      </c>
      <c r="P397" s="17">
        <v>1580</v>
      </c>
      <c r="Q397" s="17"/>
    </row>
    <row r="398" spans="1:17">
      <c r="A398" s="1" t="s">
        <v>722</v>
      </c>
      <c r="B398" s="60" t="s">
        <v>833</v>
      </c>
      <c r="C398" s="61" t="s">
        <v>834</v>
      </c>
      <c r="D398" s="17">
        <v>253</v>
      </c>
      <c r="E398" s="17">
        <v>66</v>
      </c>
      <c r="F398" s="56">
        <v>0.2608695652173913</v>
      </c>
      <c r="G398" s="57">
        <v>0.31086956521739129</v>
      </c>
      <c r="H398" s="17">
        <v>268</v>
      </c>
      <c r="I398" s="17">
        <v>84</v>
      </c>
      <c r="J398" s="56">
        <v>0.31343283582089554</v>
      </c>
      <c r="K398" s="57" t="s">
        <v>732</v>
      </c>
      <c r="L398" s="54">
        <v>0.36343283582089553</v>
      </c>
      <c r="M398" s="17">
        <v>1</v>
      </c>
      <c r="N398" s="17">
        <v>622</v>
      </c>
      <c r="O398" s="17">
        <v>1</v>
      </c>
      <c r="P398" s="17">
        <v>1830</v>
      </c>
      <c r="Q398" s="17"/>
    </row>
    <row r="399" spans="1:17">
      <c r="A399" s="1" t="s">
        <v>722</v>
      </c>
      <c r="B399" s="60" t="s">
        <v>835</v>
      </c>
      <c r="C399" s="61" t="s">
        <v>836</v>
      </c>
      <c r="D399" s="17">
        <v>287</v>
      </c>
      <c r="E399" s="17">
        <v>50</v>
      </c>
      <c r="F399" s="56">
        <v>0.17421602787456447</v>
      </c>
      <c r="G399" s="57">
        <v>0.22421602787456446</v>
      </c>
      <c r="H399" s="17">
        <v>208</v>
      </c>
      <c r="I399" s="17">
        <v>58</v>
      </c>
      <c r="J399" s="56">
        <v>0.27884615384615385</v>
      </c>
      <c r="K399" s="57" t="s">
        <v>732</v>
      </c>
      <c r="L399" s="54">
        <v>0.32884615384615384</v>
      </c>
      <c r="M399" s="17">
        <v>8</v>
      </c>
      <c r="N399" s="17">
        <v>1207</v>
      </c>
      <c r="O399" s="17">
        <v>3</v>
      </c>
      <c r="P399" s="17">
        <v>2026</v>
      </c>
      <c r="Q399" s="17"/>
    </row>
    <row r="400" spans="1:17">
      <c r="A400" s="1" t="s">
        <v>722</v>
      </c>
      <c r="B400" s="60" t="s">
        <v>837</v>
      </c>
      <c r="C400" s="61" t="s">
        <v>838</v>
      </c>
      <c r="D400" s="17">
        <v>262</v>
      </c>
      <c r="E400" s="17">
        <v>31</v>
      </c>
      <c r="F400" s="56">
        <v>0.1183206106870229</v>
      </c>
      <c r="G400" s="57">
        <v>0.16832061068702292</v>
      </c>
      <c r="H400" s="17">
        <v>323</v>
      </c>
      <c r="I400" s="17">
        <v>35</v>
      </c>
      <c r="J400" s="56">
        <v>0.10835913312693499</v>
      </c>
      <c r="K400" s="57" t="s">
        <v>725</v>
      </c>
      <c r="L400" s="54" t="s">
        <v>103</v>
      </c>
      <c r="M400" s="17">
        <v>1</v>
      </c>
      <c r="N400" s="17">
        <v>976</v>
      </c>
      <c r="O400" s="17">
        <v>2</v>
      </c>
      <c r="P400" s="17">
        <v>2970</v>
      </c>
      <c r="Q400" s="17"/>
    </row>
    <row r="401" spans="1:17">
      <c r="A401" s="1" t="s">
        <v>722</v>
      </c>
      <c r="B401" s="60" t="s">
        <v>839</v>
      </c>
      <c r="C401" s="61" t="s">
        <v>840</v>
      </c>
      <c r="D401" s="17">
        <v>39</v>
      </c>
      <c r="E401" s="17">
        <v>14</v>
      </c>
      <c r="F401" s="56">
        <v>0.35897435897435898</v>
      </c>
      <c r="G401" s="57">
        <v>0.4128205128205128</v>
      </c>
      <c r="H401" s="17">
        <v>36</v>
      </c>
      <c r="I401" s="17">
        <v>24</v>
      </c>
      <c r="J401" s="56">
        <v>0.66666666666666663</v>
      </c>
      <c r="K401" s="57" t="s">
        <v>732</v>
      </c>
      <c r="L401" s="54">
        <v>0.71666666666666667</v>
      </c>
      <c r="M401" s="17">
        <v>1</v>
      </c>
      <c r="N401" s="17">
        <v>553</v>
      </c>
      <c r="O401" s="17">
        <v>1</v>
      </c>
      <c r="P401" s="17">
        <v>1832</v>
      </c>
      <c r="Q401" s="17"/>
    </row>
    <row r="402" spans="1:17">
      <c r="A402" s="1" t="s">
        <v>722</v>
      </c>
      <c r="B402" s="60" t="s">
        <v>841</v>
      </c>
      <c r="C402" s="61" t="s">
        <v>842</v>
      </c>
      <c r="D402" s="17">
        <v>639</v>
      </c>
      <c r="E402" s="17">
        <v>166</v>
      </c>
      <c r="F402" s="56">
        <v>0.25978090766823159</v>
      </c>
      <c r="G402" s="57">
        <v>0.30978090766823158</v>
      </c>
      <c r="H402" s="17">
        <v>546</v>
      </c>
      <c r="I402" s="17">
        <v>180</v>
      </c>
      <c r="J402" s="56">
        <v>0.32967032967032966</v>
      </c>
      <c r="K402" s="57" t="s">
        <v>732</v>
      </c>
      <c r="L402" s="54">
        <v>0.37967032967032965</v>
      </c>
      <c r="M402" s="17">
        <v>2</v>
      </c>
      <c r="N402" s="17">
        <v>1040</v>
      </c>
      <c r="O402" s="17">
        <v>2</v>
      </c>
      <c r="P402" s="17">
        <v>3260</v>
      </c>
      <c r="Q402" s="17"/>
    </row>
    <row r="403" spans="1:17">
      <c r="A403" s="1" t="s">
        <v>722</v>
      </c>
      <c r="B403" s="60" t="s">
        <v>843</v>
      </c>
      <c r="C403" s="61" t="s">
        <v>844</v>
      </c>
      <c r="D403" s="17">
        <v>237</v>
      </c>
      <c r="E403" s="17">
        <v>69</v>
      </c>
      <c r="F403" s="56">
        <v>0.29113924050632911</v>
      </c>
      <c r="G403" s="57">
        <v>0.3411392405063291</v>
      </c>
      <c r="H403" s="17">
        <v>208</v>
      </c>
      <c r="I403" s="17">
        <v>75</v>
      </c>
      <c r="J403" s="56">
        <v>0.36057692307692307</v>
      </c>
      <c r="K403" s="57" t="s">
        <v>732</v>
      </c>
      <c r="L403" s="54">
        <v>0.41057692307692306</v>
      </c>
      <c r="M403" s="17">
        <v>1</v>
      </c>
      <c r="N403" s="17">
        <v>645</v>
      </c>
      <c r="O403" s="17">
        <v>2</v>
      </c>
      <c r="P403" s="17">
        <v>2046</v>
      </c>
      <c r="Q403" s="17"/>
    </row>
    <row r="404" spans="1:17">
      <c r="A404" s="1" t="s">
        <v>722</v>
      </c>
      <c r="B404" s="60" t="s">
        <v>845</v>
      </c>
      <c r="C404" s="61" t="s">
        <v>846</v>
      </c>
      <c r="D404" s="17">
        <v>50</v>
      </c>
      <c r="E404" s="17">
        <v>11</v>
      </c>
      <c r="F404" s="56">
        <v>0.22</v>
      </c>
      <c r="G404" s="57">
        <v>0.27</v>
      </c>
      <c r="H404" s="17">
        <v>43</v>
      </c>
      <c r="I404" s="17">
        <v>6</v>
      </c>
      <c r="J404" s="56">
        <v>0.13953488372093023</v>
      </c>
      <c r="K404" s="57" t="s">
        <v>725</v>
      </c>
      <c r="L404" s="54" t="s">
        <v>103</v>
      </c>
      <c r="M404" s="17">
        <v>1</v>
      </c>
      <c r="N404" s="17">
        <v>289</v>
      </c>
      <c r="O404" s="17">
        <v>1</v>
      </c>
      <c r="P404" s="17">
        <v>1153</v>
      </c>
      <c r="Q404" s="17"/>
    </row>
    <row r="405" spans="1:17">
      <c r="A405" s="1" t="s">
        <v>847</v>
      </c>
      <c r="B405" s="29" t="s">
        <v>848</v>
      </c>
      <c r="C405" s="62" t="s">
        <v>849</v>
      </c>
      <c r="D405" s="29">
        <v>239</v>
      </c>
      <c r="E405" s="29">
        <v>156</v>
      </c>
      <c r="F405" s="27">
        <v>65</v>
      </c>
      <c r="G405" s="27">
        <v>75</v>
      </c>
      <c r="H405" s="17">
        <v>251</v>
      </c>
      <c r="I405" s="17">
        <v>189</v>
      </c>
      <c r="J405" s="18">
        <v>75</v>
      </c>
      <c r="K405" s="28" t="s">
        <v>122</v>
      </c>
      <c r="L405" s="20">
        <v>86</v>
      </c>
      <c r="M405" s="17">
        <v>5.5</v>
      </c>
      <c r="N405" s="17">
        <v>107</v>
      </c>
      <c r="O405" s="17">
        <v>6.3</v>
      </c>
      <c r="P405" s="17">
        <v>115</v>
      </c>
      <c r="Q405" s="17"/>
    </row>
    <row r="406" spans="1:17">
      <c r="A406" s="1" t="s">
        <v>847</v>
      </c>
      <c r="B406" s="29" t="s">
        <v>850</v>
      </c>
      <c r="C406" s="62" t="s">
        <v>851</v>
      </c>
      <c r="D406" s="29">
        <v>233</v>
      </c>
      <c r="E406" s="29">
        <v>122</v>
      </c>
      <c r="F406" s="27">
        <v>52</v>
      </c>
      <c r="G406" s="27">
        <v>60</v>
      </c>
      <c r="H406" s="17">
        <v>240</v>
      </c>
      <c r="I406" s="17">
        <v>156</v>
      </c>
      <c r="J406" s="18">
        <v>65</v>
      </c>
      <c r="K406" s="28" t="s">
        <v>122</v>
      </c>
      <c r="L406" s="20">
        <v>75</v>
      </c>
      <c r="M406" s="17">
        <v>3.1</v>
      </c>
      <c r="N406" s="17">
        <v>70</v>
      </c>
      <c r="O406" s="17">
        <v>3.3</v>
      </c>
      <c r="P406" s="17">
        <v>105</v>
      </c>
      <c r="Q406" s="17"/>
    </row>
    <row r="407" spans="1:17">
      <c r="A407" s="1" t="s">
        <v>852</v>
      </c>
      <c r="B407" s="29" t="s">
        <v>853</v>
      </c>
      <c r="C407" s="29" t="s">
        <v>854</v>
      </c>
      <c r="D407" s="42">
        <v>38</v>
      </c>
      <c r="E407" s="42">
        <v>11</v>
      </c>
      <c r="F407" s="27">
        <v>29</v>
      </c>
      <c r="G407" s="27">
        <v>34</v>
      </c>
      <c r="H407" s="17">
        <v>26</v>
      </c>
      <c r="I407" s="17">
        <v>13</v>
      </c>
      <c r="J407" s="18">
        <v>50</v>
      </c>
      <c r="K407" s="28" t="s">
        <v>122</v>
      </c>
      <c r="L407" s="20">
        <v>58</v>
      </c>
      <c r="M407" s="17">
        <v>0.63</v>
      </c>
      <c r="N407" s="29">
        <v>34</v>
      </c>
      <c r="O407" s="17">
        <v>1.27</v>
      </c>
      <c r="P407" s="29">
        <v>103</v>
      </c>
      <c r="Q407" s="58" t="s">
        <v>855</v>
      </c>
    </row>
    <row r="408" spans="1:17" ht="162.19999999999999">
      <c r="A408" s="1" t="s">
        <v>852</v>
      </c>
      <c r="B408" s="63" t="s">
        <v>856</v>
      </c>
      <c r="C408" s="42" t="s">
        <v>857</v>
      </c>
      <c r="D408" s="43" t="s">
        <v>858</v>
      </c>
      <c r="E408" s="43" t="s">
        <v>858</v>
      </c>
      <c r="F408" s="10" t="s">
        <v>859</v>
      </c>
      <c r="G408" s="10" t="s">
        <v>859</v>
      </c>
      <c r="H408" s="17">
        <v>20</v>
      </c>
      <c r="I408" s="17">
        <v>11</v>
      </c>
      <c r="J408" s="18">
        <v>55</v>
      </c>
      <c r="K408" s="28" t="s">
        <v>122</v>
      </c>
      <c r="L408" s="20">
        <v>63</v>
      </c>
      <c r="M408" s="17">
        <v>1</v>
      </c>
      <c r="N408" s="29">
        <v>21</v>
      </c>
      <c r="O408" s="17">
        <v>1.08</v>
      </c>
      <c r="P408" s="29">
        <v>66</v>
      </c>
      <c r="Q408" s="17" t="s">
        <v>860</v>
      </c>
    </row>
    <row r="409" spans="1:17">
      <c r="A409" s="1" t="s">
        <v>852</v>
      </c>
      <c r="B409" s="29" t="s">
        <v>861</v>
      </c>
      <c r="C409" s="29" t="s">
        <v>862</v>
      </c>
      <c r="D409" s="42">
        <v>86</v>
      </c>
      <c r="E409" s="42">
        <v>24</v>
      </c>
      <c r="F409" s="27">
        <v>28</v>
      </c>
      <c r="G409" s="27">
        <v>33</v>
      </c>
      <c r="H409" s="17">
        <v>104</v>
      </c>
      <c r="I409" s="17">
        <v>38</v>
      </c>
      <c r="J409" s="18">
        <v>37</v>
      </c>
      <c r="K409" s="28" t="s">
        <v>122</v>
      </c>
      <c r="L409" s="20">
        <v>43</v>
      </c>
      <c r="M409" s="17">
        <v>1.1399999999999999</v>
      </c>
      <c r="N409" s="29">
        <v>69</v>
      </c>
      <c r="O409" s="17">
        <v>3.08</v>
      </c>
      <c r="P409" s="29">
        <v>160</v>
      </c>
      <c r="Q409" s="58" t="s">
        <v>855</v>
      </c>
    </row>
    <row r="410" spans="1:17">
      <c r="A410" s="1" t="s">
        <v>852</v>
      </c>
      <c r="B410" s="29" t="s">
        <v>863</v>
      </c>
      <c r="C410" s="29" t="s">
        <v>864</v>
      </c>
      <c r="D410" s="42">
        <v>29</v>
      </c>
      <c r="E410" s="42">
        <v>9</v>
      </c>
      <c r="F410" s="27">
        <v>31</v>
      </c>
      <c r="G410" s="27">
        <v>36</v>
      </c>
      <c r="H410" s="17">
        <v>33</v>
      </c>
      <c r="I410" s="17">
        <v>12</v>
      </c>
      <c r="J410" s="18">
        <v>36</v>
      </c>
      <c r="K410" s="28" t="s">
        <v>122</v>
      </c>
      <c r="L410" s="20">
        <v>41</v>
      </c>
      <c r="M410" s="17">
        <v>0.41</v>
      </c>
      <c r="N410" s="29">
        <v>43</v>
      </c>
      <c r="O410" s="17">
        <v>1.46</v>
      </c>
      <c r="P410" s="29">
        <v>147</v>
      </c>
      <c r="Q410" s="58" t="s">
        <v>855</v>
      </c>
    </row>
    <row r="411" spans="1:17">
      <c r="A411" s="1" t="s">
        <v>852</v>
      </c>
      <c r="B411" s="29" t="s">
        <v>865</v>
      </c>
      <c r="C411" s="29" t="s">
        <v>866</v>
      </c>
      <c r="D411" s="42">
        <v>7</v>
      </c>
      <c r="E411" s="42">
        <v>1</v>
      </c>
      <c r="F411" s="27">
        <v>14</v>
      </c>
      <c r="G411" s="27">
        <v>19</v>
      </c>
      <c r="H411" s="17">
        <v>4</v>
      </c>
      <c r="I411" s="17">
        <v>2</v>
      </c>
      <c r="J411" s="18">
        <v>50</v>
      </c>
      <c r="K411" s="28" t="s">
        <v>122</v>
      </c>
      <c r="L411" s="20">
        <v>58</v>
      </c>
      <c r="M411" s="17">
        <v>0</v>
      </c>
      <c r="N411" s="29">
        <v>244</v>
      </c>
      <c r="O411" s="17">
        <v>0.5</v>
      </c>
      <c r="P411" s="29">
        <v>440</v>
      </c>
      <c r="Q411" s="58" t="s">
        <v>855</v>
      </c>
    </row>
    <row r="412" spans="1:17">
      <c r="A412" s="1" t="s">
        <v>852</v>
      </c>
      <c r="B412" s="29" t="s">
        <v>867</v>
      </c>
      <c r="C412" s="29" t="s">
        <v>868</v>
      </c>
      <c r="D412" s="42">
        <v>71</v>
      </c>
      <c r="E412" s="42">
        <v>8</v>
      </c>
      <c r="F412" s="27">
        <v>11</v>
      </c>
      <c r="G412" s="27">
        <v>16</v>
      </c>
      <c r="H412" s="17">
        <v>57</v>
      </c>
      <c r="I412" s="17">
        <v>13</v>
      </c>
      <c r="J412" s="18">
        <v>23</v>
      </c>
      <c r="K412" s="28" t="s">
        <v>122</v>
      </c>
      <c r="L412" s="20">
        <v>28</v>
      </c>
      <c r="M412" s="17">
        <v>0.72</v>
      </c>
      <c r="N412" s="29">
        <v>55</v>
      </c>
      <c r="O412" s="17">
        <v>0.9</v>
      </c>
      <c r="P412" s="29">
        <v>182</v>
      </c>
      <c r="Q412" s="58" t="s">
        <v>855</v>
      </c>
    </row>
    <row r="413" spans="1:17">
      <c r="A413" s="1" t="s">
        <v>869</v>
      </c>
      <c r="B413" s="21" t="s">
        <v>870</v>
      </c>
      <c r="C413" s="22" t="s">
        <v>871</v>
      </c>
      <c r="D413" s="107">
        <v>70</v>
      </c>
      <c r="E413" s="107">
        <v>4</v>
      </c>
      <c r="F413" s="16">
        <v>6</v>
      </c>
      <c r="G413" s="16">
        <v>11</v>
      </c>
      <c r="H413" s="17"/>
      <c r="I413" s="17"/>
      <c r="J413" s="18" t="s">
        <v>166</v>
      </c>
      <c r="K413" s="19" t="s">
        <v>166</v>
      </c>
      <c r="L413" s="88" t="s">
        <v>103</v>
      </c>
      <c r="M413" s="23"/>
      <c r="N413" s="23"/>
      <c r="O413" s="17"/>
      <c r="P413" s="17"/>
      <c r="Q413" s="17" t="s">
        <v>167</v>
      </c>
    </row>
    <row r="414" spans="1:17">
      <c r="A414" s="1" t="s">
        <v>869</v>
      </c>
      <c r="B414" s="21" t="s">
        <v>872</v>
      </c>
      <c r="C414" s="22" t="s">
        <v>871</v>
      </c>
      <c r="D414" s="107">
        <v>65</v>
      </c>
      <c r="E414" s="107">
        <v>8</v>
      </c>
      <c r="F414" s="16">
        <v>12</v>
      </c>
      <c r="G414" s="16">
        <v>17</v>
      </c>
      <c r="H414" s="17"/>
      <c r="I414" s="17"/>
      <c r="J414" s="18" t="s">
        <v>166</v>
      </c>
      <c r="K414" s="19" t="s">
        <v>166</v>
      </c>
      <c r="L414" s="88" t="s">
        <v>103</v>
      </c>
      <c r="M414" s="23"/>
      <c r="N414" s="23"/>
      <c r="O414" s="17"/>
      <c r="P414" s="17"/>
      <c r="Q414" s="17" t="s">
        <v>167</v>
      </c>
    </row>
    <row r="415" spans="1:17">
      <c r="A415" s="1" t="s">
        <v>869</v>
      </c>
      <c r="B415" s="21" t="s">
        <v>873</v>
      </c>
      <c r="C415" s="22" t="s">
        <v>871</v>
      </c>
      <c r="D415" s="107">
        <v>12</v>
      </c>
      <c r="E415" s="107">
        <v>0</v>
      </c>
      <c r="F415" s="16">
        <v>0</v>
      </c>
      <c r="G415" s="16">
        <v>5</v>
      </c>
      <c r="H415" s="17"/>
      <c r="I415" s="17"/>
      <c r="J415" s="18" t="s">
        <v>166</v>
      </c>
      <c r="K415" s="19" t="s">
        <v>166</v>
      </c>
      <c r="L415" s="88" t="s">
        <v>103</v>
      </c>
      <c r="M415" s="23"/>
      <c r="N415" s="23"/>
      <c r="O415" s="17"/>
      <c r="P415" s="17"/>
      <c r="Q415" s="17" t="s">
        <v>167</v>
      </c>
    </row>
    <row r="416" spans="1:17">
      <c r="A416" s="1" t="s">
        <v>869</v>
      </c>
      <c r="B416" s="21" t="s">
        <v>874</v>
      </c>
      <c r="C416" s="22" t="s">
        <v>871</v>
      </c>
      <c r="D416" s="107">
        <v>61</v>
      </c>
      <c r="E416" s="107">
        <v>0</v>
      </c>
      <c r="F416" s="16">
        <v>0</v>
      </c>
      <c r="G416" s="16">
        <v>5</v>
      </c>
      <c r="H416" s="17"/>
      <c r="I416" s="17"/>
      <c r="J416" s="18" t="s">
        <v>166</v>
      </c>
      <c r="K416" s="19" t="s">
        <v>166</v>
      </c>
      <c r="L416" s="88" t="s">
        <v>103</v>
      </c>
      <c r="M416" s="23"/>
      <c r="N416" s="23"/>
      <c r="O416" s="17"/>
      <c r="P416" s="17"/>
      <c r="Q416" s="17" t="s">
        <v>167</v>
      </c>
    </row>
    <row r="417" spans="1:17">
      <c r="A417" s="1" t="s">
        <v>869</v>
      </c>
      <c r="B417" s="21" t="s">
        <v>875</v>
      </c>
      <c r="C417" s="22" t="s">
        <v>871</v>
      </c>
      <c r="D417" s="107">
        <v>511</v>
      </c>
      <c r="E417" s="107">
        <v>15</v>
      </c>
      <c r="F417" s="16">
        <v>3</v>
      </c>
      <c r="G417" s="16">
        <v>8</v>
      </c>
      <c r="H417" s="17"/>
      <c r="I417" s="17"/>
      <c r="J417" s="18" t="s">
        <v>166</v>
      </c>
      <c r="K417" s="19" t="s">
        <v>166</v>
      </c>
      <c r="L417" s="88" t="s">
        <v>103</v>
      </c>
      <c r="M417" s="23"/>
      <c r="N417" s="23"/>
      <c r="O417" s="17"/>
      <c r="P417" s="17"/>
      <c r="Q417" s="17" t="s">
        <v>167</v>
      </c>
    </row>
    <row r="418" spans="1:17">
      <c r="A418" s="1" t="s">
        <v>869</v>
      </c>
      <c r="B418" s="21" t="s">
        <v>876</v>
      </c>
      <c r="C418" s="22" t="s">
        <v>871</v>
      </c>
      <c r="D418" s="107">
        <v>0</v>
      </c>
      <c r="E418" s="107">
        <v>0</v>
      </c>
      <c r="F418" s="16" t="e">
        <v>#DIV/0!</v>
      </c>
      <c r="G418" s="16" t="e">
        <v>#DIV/0!</v>
      </c>
      <c r="H418" s="17"/>
      <c r="I418" s="17"/>
      <c r="J418" s="18" t="s">
        <v>166</v>
      </c>
      <c r="K418" s="19" t="s">
        <v>166</v>
      </c>
      <c r="L418" s="88" t="s">
        <v>103</v>
      </c>
      <c r="M418" s="23"/>
      <c r="N418" s="23"/>
      <c r="O418" s="17"/>
      <c r="P418" s="17"/>
      <c r="Q418" s="17" t="s">
        <v>167</v>
      </c>
    </row>
    <row r="419" spans="1:17">
      <c r="A419" s="1" t="s">
        <v>869</v>
      </c>
      <c r="B419" s="21" t="s">
        <v>877</v>
      </c>
      <c r="C419" s="22" t="s">
        <v>871</v>
      </c>
      <c r="D419" s="107">
        <v>62</v>
      </c>
      <c r="E419" s="107">
        <v>0</v>
      </c>
      <c r="F419" s="16">
        <v>0</v>
      </c>
      <c r="G419" s="16">
        <v>5</v>
      </c>
      <c r="H419" s="17"/>
      <c r="I419" s="17"/>
      <c r="J419" s="18" t="s">
        <v>166</v>
      </c>
      <c r="K419" s="19" t="s">
        <v>166</v>
      </c>
      <c r="L419" s="88" t="s">
        <v>103</v>
      </c>
      <c r="M419" s="23"/>
      <c r="N419" s="23"/>
      <c r="O419" s="17"/>
      <c r="P419" s="17"/>
      <c r="Q419" s="17" t="s">
        <v>167</v>
      </c>
    </row>
    <row r="420" spans="1:17">
      <c r="A420" s="1" t="s">
        <v>869</v>
      </c>
      <c r="B420" s="21" t="s">
        <v>878</v>
      </c>
      <c r="C420" s="22" t="s">
        <v>871</v>
      </c>
      <c r="D420" s="107">
        <v>820</v>
      </c>
      <c r="E420" s="107">
        <v>24</v>
      </c>
      <c r="F420" s="16">
        <v>3</v>
      </c>
      <c r="G420" s="16">
        <v>8</v>
      </c>
      <c r="H420" s="17"/>
      <c r="I420" s="17"/>
      <c r="J420" s="18" t="s">
        <v>166</v>
      </c>
      <c r="K420" s="19" t="s">
        <v>166</v>
      </c>
      <c r="L420" s="88" t="s">
        <v>103</v>
      </c>
      <c r="M420" s="23"/>
      <c r="N420" s="23"/>
      <c r="O420" s="17"/>
      <c r="P420" s="17"/>
      <c r="Q420" s="17" t="s">
        <v>167</v>
      </c>
    </row>
    <row r="421" spans="1:17">
      <c r="A421" s="1" t="s">
        <v>869</v>
      </c>
      <c r="B421" s="21" t="s">
        <v>879</v>
      </c>
      <c r="C421" s="22" t="s">
        <v>871</v>
      </c>
      <c r="D421" s="107">
        <v>82</v>
      </c>
      <c r="E421" s="107">
        <v>18</v>
      </c>
      <c r="F421" s="16">
        <v>22</v>
      </c>
      <c r="G421" s="16">
        <v>27</v>
      </c>
      <c r="H421" s="17"/>
      <c r="I421" s="17"/>
      <c r="J421" s="18" t="s">
        <v>166</v>
      </c>
      <c r="K421" s="19" t="s">
        <v>166</v>
      </c>
      <c r="L421" s="88" t="s">
        <v>103</v>
      </c>
      <c r="M421" s="23"/>
      <c r="N421" s="23"/>
      <c r="O421" s="17"/>
      <c r="P421" s="17"/>
      <c r="Q421" s="17" t="s">
        <v>167</v>
      </c>
    </row>
    <row r="422" spans="1:17">
      <c r="A422" s="1" t="s">
        <v>869</v>
      </c>
      <c r="B422" s="21" t="s">
        <v>880</v>
      </c>
      <c r="C422" s="22" t="s">
        <v>871</v>
      </c>
      <c r="D422" s="107">
        <v>45</v>
      </c>
      <c r="E422" s="107">
        <v>3</v>
      </c>
      <c r="F422" s="16">
        <v>7</v>
      </c>
      <c r="G422" s="16">
        <v>12</v>
      </c>
      <c r="H422" s="17"/>
      <c r="I422" s="17"/>
      <c r="J422" s="18" t="s">
        <v>166</v>
      </c>
      <c r="K422" s="19" t="s">
        <v>166</v>
      </c>
      <c r="L422" s="88" t="s">
        <v>103</v>
      </c>
      <c r="M422" s="23"/>
      <c r="N422" s="23"/>
      <c r="O422" s="17"/>
      <c r="P422" s="17"/>
      <c r="Q422" s="17" t="s">
        <v>167</v>
      </c>
    </row>
    <row r="423" spans="1:17">
      <c r="A423" s="1" t="s">
        <v>869</v>
      </c>
      <c r="B423" s="21" t="s">
        <v>881</v>
      </c>
      <c r="C423" s="22" t="s">
        <v>871</v>
      </c>
      <c r="D423" s="107">
        <v>80</v>
      </c>
      <c r="E423" s="107">
        <v>4</v>
      </c>
      <c r="F423" s="16">
        <v>5</v>
      </c>
      <c r="G423" s="16">
        <v>10</v>
      </c>
      <c r="H423" s="17"/>
      <c r="I423" s="17"/>
      <c r="J423" s="18" t="s">
        <v>166</v>
      </c>
      <c r="K423" s="19" t="s">
        <v>166</v>
      </c>
      <c r="L423" s="88" t="s">
        <v>103</v>
      </c>
      <c r="M423" s="23"/>
      <c r="N423" s="23"/>
      <c r="O423" s="17"/>
      <c r="P423" s="17"/>
      <c r="Q423" s="17" t="s">
        <v>167</v>
      </c>
    </row>
    <row r="424" spans="1:17">
      <c r="A424" s="1" t="s">
        <v>869</v>
      </c>
      <c r="B424" s="21" t="s">
        <v>882</v>
      </c>
      <c r="C424" s="22" t="s">
        <v>871</v>
      </c>
      <c r="D424" s="107">
        <v>412</v>
      </c>
      <c r="E424" s="107">
        <v>13</v>
      </c>
      <c r="F424" s="16">
        <v>3</v>
      </c>
      <c r="G424" s="16">
        <v>8</v>
      </c>
      <c r="H424" s="17"/>
      <c r="I424" s="17"/>
      <c r="J424" s="18" t="s">
        <v>166</v>
      </c>
      <c r="K424" s="19" t="s">
        <v>166</v>
      </c>
      <c r="L424" s="88" t="s">
        <v>103</v>
      </c>
      <c r="M424" s="23"/>
      <c r="N424" s="23"/>
      <c r="O424" s="17"/>
      <c r="P424" s="17"/>
      <c r="Q424" s="17" t="s">
        <v>167</v>
      </c>
    </row>
    <row r="425" spans="1:17">
      <c r="A425" s="1" t="s">
        <v>869</v>
      </c>
      <c r="B425" s="21" t="s">
        <v>883</v>
      </c>
      <c r="C425" s="22" t="s">
        <v>871</v>
      </c>
      <c r="D425" s="107">
        <v>441</v>
      </c>
      <c r="E425" s="107">
        <v>11</v>
      </c>
      <c r="F425" s="16">
        <v>2</v>
      </c>
      <c r="G425" s="16">
        <v>7</v>
      </c>
      <c r="H425" s="17"/>
      <c r="I425" s="17"/>
      <c r="J425" s="18" t="s">
        <v>166</v>
      </c>
      <c r="K425" s="19" t="s">
        <v>166</v>
      </c>
      <c r="L425" s="88" t="s">
        <v>103</v>
      </c>
      <c r="M425" s="23"/>
      <c r="N425" s="23"/>
      <c r="O425" s="17"/>
      <c r="P425" s="17"/>
      <c r="Q425" s="17" t="s">
        <v>167</v>
      </c>
    </row>
    <row r="426" spans="1:17">
      <c r="A426" s="1" t="s">
        <v>869</v>
      </c>
      <c r="B426" s="21" t="s">
        <v>884</v>
      </c>
      <c r="C426" s="22" t="s">
        <v>871</v>
      </c>
      <c r="D426" s="107">
        <v>55</v>
      </c>
      <c r="E426" s="107">
        <v>1</v>
      </c>
      <c r="F426" s="16">
        <v>2</v>
      </c>
      <c r="G426" s="16">
        <v>7</v>
      </c>
      <c r="H426" s="17"/>
      <c r="I426" s="17"/>
      <c r="J426" s="18" t="s">
        <v>166</v>
      </c>
      <c r="K426" s="19" t="s">
        <v>166</v>
      </c>
      <c r="L426" s="88" t="s">
        <v>103</v>
      </c>
      <c r="M426" s="23"/>
      <c r="N426" s="23"/>
      <c r="O426" s="17"/>
      <c r="P426" s="17"/>
      <c r="Q426" s="17" t="s">
        <v>167</v>
      </c>
    </row>
    <row r="427" spans="1:17">
      <c r="A427" s="1" t="s">
        <v>869</v>
      </c>
      <c r="B427" s="21" t="s">
        <v>885</v>
      </c>
      <c r="C427" s="22" t="s">
        <v>871</v>
      </c>
      <c r="D427" s="107">
        <v>61</v>
      </c>
      <c r="E427" s="107">
        <v>0</v>
      </c>
      <c r="F427" s="16">
        <v>0</v>
      </c>
      <c r="G427" s="16">
        <v>5</v>
      </c>
      <c r="H427" s="17"/>
      <c r="I427" s="17"/>
      <c r="J427" s="18" t="s">
        <v>166</v>
      </c>
      <c r="K427" s="19" t="s">
        <v>166</v>
      </c>
      <c r="L427" s="88" t="s">
        <v>103</v>
      </c>
      <c r="M427" s="23"/>
      <c r="N427" s="23"/>
      <c r="O427" s="17"/>
      <c r="P427" s="17"/>
      <c r="Q427" s="17" t="s">
        <v>167</v>
      </c>
    </row>
    <row r="428" spans="1:17">
      <c r="A428" s="1" t="s">
        <v>869</v>
      </c>
      <c r="B428" s="21" t="s">
        <v>886</v>
      </c>
      <c r="C428" s="22" t="s">
        <v>871</v>
      </c>
      <c r="D428" s="107">
        <v>1285</v>
      </c>
      <c r="E428" s="107">
        <v>38</v>
      </c>
      <c r="F428" s="16">
        <v>3</v>
      </c>
      <c r="G428" s="16">
        <v>8</v>
      </c>
      <c r="H428" s="17"/>
      <c r="I428" s="17"/>
      <c r="J428" s="18" t="s">
        <v>166</v>
      </c>
      <c r="K428" s="19" t="s">
        <v>166</v>
      </c>
      <c r="L428" s="88" t="s">
        <v>103</v>
      </c>
      <c r="M428" s="23"/>
      <c r="N428" s="23"/>
      <c r="O428" s="17"/>
      <c r="P428" s="17"/>
      <c r="Q428" s="17" t="s">
        <v>167</v>
      </c>
    </row>
    <row r="429" spans="1:17">
      <c r="A429" s="1" t="s">
        <v>869</v>
      </c>
      <c r="B429" s="21" t="s">
        <v>887</v>
      </c>
      <c r="C429" s="22" t="s">
        <v>871</v>
      </c>
      <c r="D429" s="107">
        <v>67</v>
      </c>
      <c r="E429" s="107">
        <v>2</v>
      </c>
      <c r="F429" s="16">
        <v>3</v>
      </c>
      <c r="G429" s="16">
        <v>8</v>
      </c>
      <c r="H429" s="17"/>
      <c r="I429" s="17"/>
      <c r="J429" s="18" t="s">
        <v>166</v>
      </c>
      <c r="K429" s="19" t="s">
        <v>166</v>
      </c>
      <c r="L429" s="88" t="s">
        <v>103</v>
      </c>
      <c r="M429" s="23"/>
      <c r="N429" s="23"/>
      <c r="O429" s="17"/>
      <c r="P429" s="17"/>
      <c r="Q429" s="17" t="s">
        <v>167</v>
      </c>
    </row>
    <row r="430" spans="1:17">
      <c r="A430" s="1" t="s">
        <v>869</v>
      </c>
      <c r="B430" s="21" t="s">
        <v>888</v>
      </c>
      <c r="C430" s="22" t="s">
        <v>871</v>
      </c>
      <c r="D430" s="107">
        <v>52</v>
      </c>
      <c r="E430" s="107">
        <v>3</v>
      </c>
      <c r="F430" s="16">
        <v>6</v>
      </c>
      <c r="G430" s="16">
        <v>11</v>
      </c>
      <c r="H430" s="17"/>
      <c r="I430" s="17"/>
      <c r="J430" s="18" t="s">
        <v>166</v>
      </c>
      <c r="K430" s="19" t="s">
        <v>166</v>
      </c>
      <c r="L430" s="88" t="s">
        <v>103</v>
      </c>
      <c r="M430" s="23"/>
      <c r="N430" s="23"/>
      <c r="O430" s="17"/>
      <c r="P430" s="17"/>
      <c r="Q430" s="17" t="s">
        <v>167</v>
      </c>
    </row>
    <row r="431" spans="1:17">
      <c r="A431" s="1" t="s">
        <v>869</v>
      </c>
      <c r="B431" s="21" t="s">
        <v>889</v>
      </c>
      <c r="C431" s="22" t="s">
        <v>871</v>
      </c>
      <c r="D431" s="107">
        <v>1349</v>
      </c>
      <c r="E431" s="107">
        <v>24</v>
      </c>
      <c r="F431" s="16">
        <v>2</v>
      </c>
      <c r="G431" s="16">
        <v>7</v>
      </c>
      <c r="H431" s="17"/>
      <c r="I431" s="17"/>
      <c r="J431" s="18" t="s">
        <v>166</v>
      </c>
      <c r="K431" s="19" t="s">
        <v>166</v>
      </c>
      <c r="L431" s="88" t="s">
        <v>103</v>
      </c>
      <c r="M431" s="23"/>
      <c r="N431" s="23"/>
      <c r="O431" s="17"/>
      <c r="P431" s="17"/>
      <c r="Q431" s="17" t="s">
        <v>167</v>
      </c>
    </row>
    <row r="432" spans="1:17">
      <c r="A432" s="1" t="s">
        <v>869</v>
      </c>
      <c r="B432" s="21" t="s">
        <v>890</v>
      </c>
      <c r="C432" s="22" t="s">
        <v>871</v>
      </c>
      <c r="D432" s="107">
        <v>403</v>
      </c>
      <c r="E432" s="107">
        <v>42</v>
      </c>
      <c r="F432" s="16">
        <v>10</v>
      </c>
      <c r="G432" s="16">
        <v>15</v>
      </c>
      <c r="H432" s="17"/>
      <c r="I432" s="17"/>
      <c r="J432" s="18" t="s">
        <v>166</v>
      </c>
      <c r="K432" s="19" t="s">
        <v>166</v>
      </c>
      <c r="L432" s="88" t="s">
        <v>103</v>
      </c>
      <c r="M432" s="23"/>
      <c r="N432" s="23"/>
      <c r="O432" s="17"/>
      <c r="P432" s="17"/>
      <c r="Q432" s="17" t="s">
        <v>167</v>
      </c>
    </row>
    <row r="433" spans="1:17">
      <c r="A433" s="1" t="s">
        <v>869</v>
      </c>
      <c r="B433" s="21" t="s">
        <v>891</v>
      </c>
      <c r="C433" s="22" t="s">
        <v>871</v>
      </c>
      <c r="D433" s="107">
        <v>45</v>
      </c>
      <c r="E433" s="21">
        <v>6</v>
      </c>
      <c r="F433" s="16">
        <v>13</v>
      </c>
      <c r="G433" s="16">
        <v>18</v>
      </c>
      <c r="H433" s="17"/>
      <c r="I433" s="17"/>
      <c r="J433" s="18" t="s">
        <v>166</v>
      </c>
      <c r="K433" s="19" t="s">
        <v>166</v>
      </c>
      <c r="L433" s="88" t="s">
        <v>103</v>
      </c>
      <c r="M433" s="23"/>
      <c r="N433" s="23"/>
      <c r="O433" s="17"/>
      <c r="P433" s="17"/>
      <c r="Q433" s="17" t="s">
        <v>167</v>
      </c>
    </row>
    <row r="434" spans="1:17">
      <c r="A434" s="1" t="s">
        <v>869</v>
      </c>
      <c r="B434" s="21" t="s">
        <v>892</v>
      </c>
      <c r="C434" s="22" t="s">
        <v>871</v>
      </c>
      <c r="D434" s="107">
        <v>64</v>
      </c>
      <c r="E434" s="107">
        <v>3</v>
      </c>
      <c r="F434" s="16">
        <v>5</v>
      </c>
      <c r="G434" s="16">
        <v>10</v>
      </c>
      <c r="H434" s="17"/>
      <c r="I434" s="17"/>
      <c r="J434" s="18" t="s">
        <v>166</v>
      </c>
      <c r="K434" s="19" t="s">
        <v>166</v>
      </c>
      <c r="L434" s="88" t="s">
        <v>103</v>
      </c>
      <c r="M434" s="23"/>
      <c r="N434" s="23"/>
      <c r="O434" s="17"/>
      <c r="P434" s="17"/>
      <c r="Q434" s="17" t="s">
        <v>167</v>
      </c>
    </row>
    <row r="435" spans="1:17">
      <c r="A435" s="1" t="s">
        <v>869</v>
      </c>
      <c r="B435" s="21" t="s">
        <v>893</v>
      </c>
      <c r="C435" s="22" t="s">
        <v>871</v>
      </c>
      <c r="D435" s="107">
        <v>601</v>
      </c>
      <c r="E435" s="107">
        <v>12</v>
      </c>
      <c r="F435" s="16">
        <v>2</v>
      </c>
      <c r="G435" s="16">
        <v>7</v>
      </c>
      <c r="H435" s="17"/>
      <c r="I435" s="17"/>
      <c r="J435" s="18" t="s">
        <v>166</v>
      </c>
      <c r="K435" s="19" t="s">
        <v>166</v>
      </c>
      <c r="L435" s="88" t="s">
        <v>103</v>
      </c>
      <c r="M435" s="23"/>
      <c r="N435" s="23"/>
      <c r="O435" s="17"/>
      <c r="P435" s="17"/>
      <c r="Q435" s="17" t="s">
        <v>167</v>
      </c>
    </row>
    <row r="436" spans="1:17">
      <c r="A436" s="1" t="s">
        <v>869</v>
      </c>
      <c r="B436" s="21" t="s">
        <v>894</v>
      </c>
      <c r="C436" s="22" t="s">
        <v>871</v>
      </c>
      <c r="D436" s="107">
        <v>107</v>
      </c>
      <c r="E436" s="107">
        <v>10</v>
      </c>
      <c r="F436" s="16">
        <v>9</v>
      </c>
      <c r="G436" s="16">
        <v>14</v>
      </c>
      <c r="H436" s="17"/>
      <c r="I436" s="17"/>
      <c r="J436" s="18" t="s">
        <v>166</v>
      </c>
      <c r="K436" s="19" t="s">
        <v>166</v>
      </c>
      <c r="L436" s="88" t="s">
        <v>103</v>
      </c>
      <c r="M436" s="23"/>
      <c r="N436" s="23"/>
      <c r="O436" s="17"/>
      <c r="P436" s="17"/>
      <c r="Q436" s="17" t="s">
        <v>167</v>
      </c>
    </row>
    <row r="437" spans="1:17">
      <c r="A437" s="1" t="s">
        <v>869</v>
      </c>
      <c r="B437" s="21" t="s">
        <v>895</v>
      </c>
      <c r="C437" s="22" t="s">
        <v>871</v>
      </c>
      <c r="D437" s="107">
        <v>212</v>
      </c>
      <c r="E437" s="107">
        <v>32</v>
      </c>
      <c r="F437" s="16">
        <v>15</v>
      </c>
      <c r="G437" s="16">
        <v>20</v>
      </c>
      <c r="H437" s="17"/>
      <c r="I437" s="17"/>
      <c r="J437" s="18" t="s">
        <v>166</v>
      </c>
      <c r="K437" s="19" t="s">
        <v>166</v>
      </c>
      <c r="L437" s="88" t="s">
        <v>103</v>
      </c>
      <c r="M437" s="23"/>
      <c r="N437" s="23"/>
      <c r="O437" s="17"/>
      <c r="P437" s="17"/>
      <c r="Q437" s="17" t="s">
        <v>167</v>
      </c>
    </row>
    <row r="438" spans="1:17">
      <c r="A438" s="1" t="s">
        <v>869</v>
      </c>
      <c r="B438" s="21" t="s">
        <v>896</v>
      </c>
      <c r="C438" s="22" t="s">
        <v>871</v>
      </c>
      <c r="D438" s="107">
        <v>84</v>
      </c>
      <c r="E438" s="107">
        <v>3</v>
      </c>
      <c r="F438" s="16">
        <v>4</v>
      </c>
      <c r="G438" s="16">
        <v>9</v>
      </c>
      <c r="H438" s="17"/>
      <c r="I438" s="17"/>
      <c r="J438" s="18" t="s">
        <v>166</v>
      </c>
      <c r="K438" s="19" t="s">
        <v>166</v>
      </c>
      <c r="L438" s="88" t="s">
        <v>103</v>
      </c>
      <c r="M438" s="23"/>
      <c r="N438" s="23"/>
      <c r="O438" s="17"/>
      <c r="P438" s="17"/>
      <c r="Q438" s="17" t="s">
        <v>167</v>
      </c>
    </row>
    <row r="439" spans="1:17">
      <c r="A439" s="1" t="s">
        <v>869</v>
      </c>
      <c r="B439" s="21" t="s">
        <v>897</v>
      </c>
      <c r="C439" s="22" t="s">
        <v>871</v>
      </c>
      <c r="D439" s="107">
        <v>59</v>
      </c>
      <c r="E439" s="107">
        <v>3</v>
      </c>
      <c r="F439" s="16">
        <v>5</v>
      </c>
      <c r="G439" s="16">
        <v>10</v>
      </c>
      <c r="H439" s="17"/>
      <c r="I439" s="17"/>
      <c r="J439" s="18" t="s">
        <v>166</v>
      </c>
      <c r="K439" s="19" t="s">
        <v>166</v>
      </c>
      <c r="L439" s="88" t="s">
        <v>103</v>
      </c>
      <c r="M439" s="23"/>
      <c r="N439" s="23"/>
      <c r="O439" s="17"/>
      <c r="P439" s="17"/>
      <c r="Q439" s="17" t="s">
        <v>167</v>
      </c>
    </row>
    <row r="440" spans="1:17">
      <c r="A440" s="1" t="s">
        <v>869</v>
      </c>
      <c r="B440" s="21" t="s">
        <v>898</v>
      </c>
      <c r="C440" s="22" t="s">
        <v>871</v>
      </c>
      <c r="D440" s="107">
        <v>182</v>
      </c>
      <c r="E440" s="107">
        <v>35</v>
      </c>
      <c r="F440" s="16">
        <v>19</v>
      </c>
      <c r="G440" s="16">
        <v>24</v>
      </c>
      <c r="H440" s="17"/>
      <c r="I440" s="17"/>
      <c r="J440" s="18" t="s">
        <v>166</v>
      </c>
      <c r="K440" s="19" t="s">
        <v>166</v>
      </c>
      <c r="L440" s="88" t="s">
        <v>103</v>
      </c>
      <c r="M440" s="23"/>
      <c r="N440" s="23"/>
      <c r="O440" s="17"/>
      <c r="P440" s="17"/>
      <c r="Q440" s="17" t="s">
        <v>167</v>
      </c>
    </row>
    <row r="441" spans="1:17">
      <c r="A441" s="1" t="s">
        <v>869</v>
      </c>
      <c r="B441" s="21" t="s">
        <v>899</v>
      </c>
      <c r="C441" s="22" t="s">
        <v>871</v>
      </c>
      <c r="D441" s="107">
        <v>104</v>
      </c>
      <c r="E441" s="107">
        <v>9</v>
      </c>
      <c r="F441" s="16">
        <v>9</v>
      </c>
      <c r="G441" s="16">
        <v>14</v>
      </c>
      <c r="H441" s="17"/>
      <c r="I441" s="17"/>
      <c r="J441" s="18" t="s">
        <v>166</v>
      </c>
      <c r="K441" s="19" t="s">
        <v>166</v>
      </c>
      <c r="L441" s="88" t="s">
        <v>103</v>
      </c>
      <c r="M441" s="23"/>
      <c r="N441" s="23"/>
      <c r="O441" s="17"/>
      <c r="P441" s="17"/>
      <c r="Q441" s="17" t="s">
        <v>167</v>
      </c>
    </row>
    <row r="442" spans="1:17">
      <c r="A442" s="1" t="s">
        <v>869</v>
      </c>
      <c r="B442" s="21" t="s">
        <v>900</v>
      </c>
      <c r="C442" s="22" t="s">
        <v>871</v>
      </c>
      <c r="D442" s="107">
        <v>309</v>
      </c>
      <c r="E442" s="107">
        <v>25</v>
      </c>
      <c r="F442" s="16">
        <v>8</v>
      </c>
      <c r="G442" s="16">
        <v>13</v>
      </c>
      <c r="H442" s="17"/>
      <c r="I442" s="17"/>
      <c r="J442" s="18" t="s">
        <v>166</v>
      </c>
      <c r="K442" s="19" t="s">
        <v>166</v>
      </c>
      <c r="L442" s="88" t="s">
        <v>103</v>
      </c>
      <c r="M442" s="23"/>
      <c r="N442" s="23"/>
      <c r="O442" s="17"/>
      <c r="P442" s="17"/>
      <c r="Q442" s="17" t="s">
        <v>167</v>
      </c>
    </row>
    <row r="443" spans="1:17">
      <c r="A443" s="1" t="s">
        <v>869</v>
      </c>
      <c r="B443" s="21" t="s">
        <v>901</v>
      </c>
      <c r="C443" s="22" t="s">
        <v>871</v>
      </c>
      <c r="D443" s="107">
        <v>67</v>
      </c>
      <c r="E443" s="107">
        <v>3</v>
      </c>
      <c r="F443" s="16">
        <v>4</v>
      </c>
      <c r="G443" s="16">
        <v>9</v>
      </c>
      <c r="H443" s="17"/>
      <c r="I443" s="17"/>
      <c r="J443" s="18" t="s">
        <v>166</v>
      </c>
      <c r="K443" s="19" t="s">
        <v>166</v>
      </c>
      <c r="L443" s="88" t="s">
        <v>103</v>
      </c>
      <c r="M443" s="23"/>
      <c r="N443" s="23"/>
      <c r="O443" s="17"/>
      <c r="P443" s="17"/>
      <c r="Q443" s="17" t="s">
        <v>167</v>
      </c>
    </row>
    <row r="444" spans="1:17">
      <c r="A444" s="1" t="s">
        <v>869</v>
      </c>
      <c r="B444" s="21" t="s">
        <v>902</v>
      </c>
      <c r="C444" s="22" t="s">
        <v>871</v>
      </c>
      <c r="D444" s="107">
        <v>0</v>
      </c>
      <c r="E444" s="107">
        <v>0</v>
      </c>
      <c r="F444" s="16" t="e">
        <v>#DIV/0!</v>
      </c>
      <c r="G444" s="16" t="e">
        <v>#DIV/0!</v>
      </c>
      <c r="H444" s="17"/>
      <c r="I444" s="17"/>
      <c r="J444" s="18" t="s">
        <v>166</v>
      </c>
      <c r="K444" s="19" t="s">
        <v>166</v>
      </c>
      <c r="L444" s="88" t="s">
        <v>103</v>
      </c>
      <c r="M444" s="23"/>
      <c r="N444" s="23"/>
      <c r="O444" s="17"/>
      <c r="P444" s="17"/>
      <c r="Q444" s="17" t="s">
        <v>167</v>
      </c>
    </row>
    <row r="445" spans="1:17">
      <c r="A445" s="1" t="s">
        <v>869</v>
      </c>
      <c r="B445" s="21" t="s">
        <v>903</v>
      </c>
      <c r="C445" s="22" t="s">
        <v>871</v>
      </c>
      <c r="D445" s="107">
        <v>27</v>
      </c>
      <c r="E445" s="107">
        <v>1</v>
      </c>
      <c r="F445" s="16">
        <v>4</v>
      </c>
      <c r="G445" s="16">
        <v>9</v>
      </c>
      <c r="H445" s="17"/>
      <c r="I445" s="17"/>
      <c r="J445" s="18" t="s">
        <v>166</v>
      </c>
      <c r="K445" s="19" t="s">
        <v>166</v>
      </c>
      <c r="L445" s="88" t="s">
        <v>103</v>
      </c>
      <c r="M445" s="23"/>
      <c r="N445" s="23"/>
      <c r="O445" s="17"/>
      <c r="P445" s="17"/>
      <c r="Q445" s="17" t="s">
        <v>167</v>
      </c>
    </row>
    <row r="446" spans="1:17">
      <c r="A446" s="1" t="s">
        <v>869</v>
      </c>
      <c r="B446" s="21" t="s">
        <v>904</v>
      </c>
      <c r="C446" s="22" t="s">
        <v>871</v>
      </c>
      <c r="D446" s="107">
        <v>23</v>
      </c>
      <c r="E446" s="107">
        <v>1</v>
      </c>
      <c r="F446" s="16">
        <v>4</v>
      </c>
      <c r="G446" s="16">
        <v>9</v>
      </c>
      <c r="H446" s="17"/>
      <c r="I446" s="17"/>
      <c r="J446" s="18" t="s">
        <v>166</v>
      </c>
      <c r="K446" s="19" t="s">
        <v>166</v>
      </c>
      <c r="L446" s="88" t="s">
        <v>103</v>
      </c>
      <c r="M446" s="23"/>
      <c r="N446" s="23"/>
      <c r="O446" s="17"/>
      <c r="P446" s="17"/>
      <c r="Q446" s="17" t="s">
        <v>167</v>
      </c>
    </row>
    <row r="447" spans="1:17">
      <c r="A447" s="1" t="s">
        <v>869</v>
      </c>
      <c r="B447" s="21" t="s">
        <v>905</v>
      </c>
      <c r="C447" s="22" t="s">
        <v>871</v>
      </c>
      <c r="D447" s="107">
        <v>258</v>
      </c>
      <c r="E447" s="107">
        <v>9</v>
      </c>
      <c r="F447" s="16">
        <v>3</v>
      </c>
      <c r="G447" s="16">
        <v>8</v>
      </c>
      <c r="H447" s="17"/>
      <c r="I447" s="17"/>
      <c r="J447" s="18" t="s">
        <v>166</v>
      </c>
      <c r="K447" s="19" t="s">
        <v>166</v>
      </c>
      <c r="L447" s="88" t="s">
        <v>103</v>
      </c>
      <c r="M447" s="23"/>
      <c r="N447" s="23"/>
      <c r="O447" s="17"/>
      <c r="P447" s="17"/>
      <c r="Q447" s="17" t="s">
        <v>167</v>
      </c>
    </row>
    <row r="448" spans="1:17">
      <c r="A448" s="1" t="s">
        <v>869</v>
      </c>
      <c r="B448" s="21" t="s">
        <v>906</v>
      </c>
      <c r="C448" s="22" t="s">
        <v>871</v>
      </c>
      <c r="D448" s="107">
        <v>114</v>
      </c>
      <c r="E448" s="107">
        <v>6</v>
      </c>
      <c r="F448" s="16">
        <v>5</v>
      </c>
      <c r="G448" s="16">
        <v>10</v>
      </c>
      <c r="H448" s="17"/>
      <c r="I448" s="17"/>
      <c r="J448" s="18" t="s">
        <v>166</v>
      </c>
      <c r="K448" s="19" t="s">
        <v>166</v>
      </c>
      <c r="L448" s="88" t="s">
        <v>103</v>
      </c>
      <c r="M448" s="23"/>
      <c r="N448" s="23"/>
      <c r="O448" s="17"/>
      <c r="P448" s="17"/>
      <c r="Q448" s="17" t="s">
        <v>167</v>
      </c>
    </row>
    <row r="449" spans="1:17">
      <c r="A449" s="1" t="s">
        <v>869</v>
      </c>
      <c r="B449" s="21" t="s">
        <v>907</v>
      </c>
      <c r="C449" s="22" t="s">
        <v>871</v>
      </c>
      <c r="D449" s="107">
        <v>44</v>
      </c>
      <c r="E449" s="107">
        <v>4</v>
      </c>
      <c r="F449" s="16">
        <v>9</v>
      </c>
      <c r="G449" s="16">
        <v>14</v>
      </c>
      <c r="H449" s="17"/>
      <c r="I449" s="17"/>
      <c r="J449" s="18" t="s">
        <v>166</v>
      </c>
      <c r="K449" s="19" t="s">
        <v>166</v>
      </c>
      <c r="L449" s="88" t="s">
        <v>103</v>
      </c>
      <c r="M449" s="23"/>
      <c r="N449" s="23"/>
      <c r="O449" s="17"/>
      <c r="P449" s="17"/>
      <c r="Q449" s="17" t="s">
        <v>167</v>
      </c>
    </row>
    <row r="450" spans="1:17">
      <c r="A450" s="1" t="s">
        <v>869</v>
      </c>
      <c r="B450" s="21" t="s">
        <v>908</v>
      </c>
      <c r="C450" s="22" t="s">
        <v>871</v>
      </c>
      <c r="D450" s="107">
        <v>51</v>
      </c>
      <c r="E450" s="107">
        <v>0</v>
      </c>
      <c r="F450" s="16">
        <v>0</v>
      </c>
      <c r="G450" s="16">
        <v>5</v>
      </c>
      <c r="H450" s="17"/>
      <c r="I450" s="17"/>
      <c r="J450" s="18" t="s">
        <v>166</v>
      </c>
      <c r="K450" s="19" t="s">
        <v>166</v>
      </c>
      <c r="L450" s="88" t="s">
        <v>103</v>
      </c>
      <c r="M450" s="23"/>
      <c r="N450" s="23"/>
      <c r="O450" s="17"/>
      <c r="P450" s="17"/>
      <c r="Q450" s="17" t="s">
        <v>167</v>
      </c>
    </row>
    <row r="451" spans="1:17">
      <c r="A451" s="1" t="s">
        <v>869</v>
      </c>
      <c r="B451" s="21" t="s">
        <v>909</v>
      </c>
      <c r="C451" s="22" t="s">
        <v>871</v>
      </c>
      <c r="D451" s="107">
        <v>68</v>
      </c>
      <c r="E451" s="107">
        <v>3</v>
      </c>
      <c r="F451" s="16">
        <v>4</v>
      </c>
      <c r="G451" s="16">
        <v>9</v>
      </c>
      <c r="H451" s="17"/>
      <c r="I451" s="17"/>
      <c r="J451" s="18" t="s">
        <v>166</v>
      </c>
      <c r="K451" s="19" t="s">
        <v>166</v>
      </c>
      <c r="L451" s="88" t="s">
        <v>103</v>
      </c>
      <c r="M451" s="23"/>
      <c r="N451" s="23"/>
      <c r="O451" s="17"/>
      <c r="P451" s="17"/>
      <c r="Q451" s="17" t="s">
        <v>167</v>
      </c>
    </row>
    <row r="452" spans="1:17">
      <c r="A452" s="1" t="s">
        <v>869</v>
      </c>
      <c r="B452" s="21" t="s">
        <v>910</v>
      </c>
      <c r="C452" s="22" t="s">
        <v>871</v>
      </c>
      <c r="D452" s="107">
        <v>310</v>
      </c>
      <c r="E452" s="21">
        <v>13</v>
      </c>
      <c r="F452" s="16">
        <v>4</v>
      </c>
      <c r="G452" s="16">
        <v>9</v>
      </c>
      <c r="H452" s="17"/>
      <c r="I452" s="17"/>
      <c r="J452" s="18" t="s">
        <v>166</v>
      </c>
      <c r="K452" s="19" t="s">
        <v>166</v>
      </c>
      <c r="L452" s="88" t="s">
        <v>103</v>
      </c>
      <c r="M452" s="23"/>
      <c r="N452" s="23"/>
      <c r="O452" s="17"/>
      <c r="P452" s="17"/>
      <c r="Q452" s="17" t="s">
        <v>167</v>
      </c>
    </row>
    <row r="453" spans="1:17">
      <c r="A453" s="1" t="s">
        <v>869</v>
      </c>
      <c r="B453" s="21" t="s">
        <v>911</v>
      </c>
      <c r="C453" s="22" t="s">
        <v>871</v>
      </c>
      <c r="D453" s="107">
        <v>42</v>
      </c>
      <c r="E453" s="107">
        <v>0</v>
      </c>
      <c r="F453" s="16">
        <v>0</v>
      </c>
      <c r="G453" s="16">
        <v>5</v>
      </c>
      <c r="H453" s="17"/>
      <c r="I453" s="17"/>
      <c r="J453" s="18" t="s">
        <v>166</v>
      </c>
      <c r="K453" s="19" t="s">
        <v>166</v>
      </c>
      <c r="L453" s="88" t="s">
        <v>103</v>
      </c>
      <c r="M453" s="23"/>
      <c r="N453" s="23"/>
      <c r="O453" s="17"/>
      <c r="P453" s="17"/>
      <c r="Q453" s="17" t="s">
        <v>167</v>
      </c>
    </row>
    <row r="454" spans="1:17">
      <c r="A454" s="1" t="s">
        <v>869</v>
      </c>
      <c r="B454" s="21" t="s">
        <v>912</v>
      </c>
      <c r="C454" s="22" t="s">
        <v>871</v>
      </c>
      <c r="D454" s="107">
        <v>42</v>
      </c>
      <c r="E454" s="107">
        <v>1</v>
      </c>
      <c r="F454" s="16">
        <v>2</v>
      </c>
      <c r="G454" s="16">
        <v>7</v>
      </c>
      <c r="H454" s="17"/>
      <c r="I454" s="17"/>
      <c r="J454" s="18" t="s">
        <v>166</v>
      </c>
      <c r="K454" s="19" t="s">
        <v>166</v>
      </c>
      <c r="L454" s="88" t="s">
        <v>103</v>
      </c>
      <c r="M454" s="23"/>
      <c r="N454" s="23"/>
      <c r="O454" s="17"/>
      <c r="P454" s="17"/>
      <c r="Q454" s="17" t="s">
        <v>167</v>
      </c>
    </row>
    <row r="455" spans="1:17">
      <c r="A455" s="1" t="s">
        <v>869</v>
      </c>
      <c r="B455" s="21" t="s">
        <v>913</v>
      </c>
      <c r="C455" s="22" t="s">
        <v>871</v>
      </c>
      <c r="D455" s="107">
        <v>36</v>
      </c>
      <c r="E455" s="107">
        <v>4</v>
      </c>
      <c r="F455" s="16">
        <v>11</v>
      </c>
      <c r="G455" s="16">
        <v>16</v>
      </c>
      <c r="H455" s="17"/>
      <c r="I455" s="17"/>
      <c r="J455" s="18" t="s">
        <v>166</v>
      </c>
      <c r="K455" s="19" t="s">
        <v>166</v>
      </c>
      <c r="L455" s="88" t="s">
        <v>103</v>
      </c>
      <c r="M455" s="23"/>
      <c r="N455" s="23"/>
      <c r="O455" s="17"/>
      <c r="P455" s="17"/>
      <c r="Q455" s="17" t="s">
        <v>167</v>
      </c>
    </row>
    <row r="456" spans="1:17">
      <c r="A456" s="1" t="s">
        <v>869</v>
      </c>
      <c r="B456" s="21" t="s">
        <v>914</v>
      </c>
      <c r="C456" s="22" t="s">
        <v>871</v>
      </c>
      <c r="D456" s="107">
        <v>359</v>
      </c>
      <c r="E456" s="107">
        <v>8</v>
      </c>
      <c r="F456" s="16">
        <v>2</v>
      </c>
      <c r="G456" s="16">
        <v>7</v>
      </c>
      <c r="H456" s="17"/>
      <c r="I456" s="17"/>
      <c r="J456" s="18" t="s">
        <v>166</v>
      </c>
      <c r="K456" s="19" t="s">
        <v>166</v>
      </c>
      <c r="L456" s="88" t="s">
        <v>103</v>
      </c>
      <c r="M456" s="23"/>
      <c r="N456" s="23"/>
      <c r="O456" s="17"/>
      <c r="P456" s="17"/>
      <c r="Q456" s="17" t="s">
        <v>167</v>
      </c>
    </row>
    <row r="457" spans="1:17">
      <c r="A457" s="1" t="s">
        <v>869</v>
      </c>
      <c r="B457" s="21" t="s">
        <v>915</v>
      </c>
      <c r="C457" s="22" t="s">
        <v>871</v>
      </c>
      <c r="D457" s="107">
        <v>21</v>
      </c>
      <c r="E457" s="107">
        <v>4</v>
      </c>
      <c r="F457" s="16">
        <v>19</v>
      </c>
      <c r="G457" s="16">
        <v>24</v>
      </c>
      <c r="H457" s="17"/>
      <c r="I457" s="17"/>
      <c r="J457" s="18" t="s">
        <v>166</v>
      </c>
      <c r="K457" s="19" t="s">
        <v>166</v>
      </c>
      <c r="L457" s="88" t="s">
        <v>103</v>
      </c>
      <c r="M457" s="23"/>
      <c r="N457" s="23"/>
      <c r="O457" s="17"/>
      <c r="P457" s="17"/>
      <c r="Q457" s="17" t="s">
        <v>167</v>
      </c>
    </row>
    <row r="458" spans="1:17">
      <c r="A458" s="1" t="s">
        <v>869</v>
      </c>
      <c r="B458" s="21" t="s">
        <v>916</v>
      </c>
      <c r="C458" s="22" t="s">
        <v>871</v>
      </c>
      <c r="D458" s="107">
        <v>37</v>
      </c>
      <c r="E458" s="107">
        <v>0</v>
      </c>
      <c r="F458" s="16">
        <v>0</v>
      </c>
      <c r="G458" s="16">
        <v>5</v>
      </c>
      <c r="H458" s="17"/>
      <c r="I458" s="17"/>
      <c r="J458" s="18" t="s">
        <v>166</v>
      </c>
      <c r="K458" s="19" t="s">
        <v>166</v>
      </c>
      <c r="L458" s="88" t="s">
        <v>103</v>
      </c>
      <c r="M458" s="23"/>
      <c r="N458" s="23"/>
      <c r="O458" s="17"/>
      <c r="P458" s="17"/>
      <c r="Q458" s="17" t="s">
        <v>167</v>
      </c>
    </row>
    <row r="459" spans="1:17">
      <c r="A459" s="1" t="s">
        <v>869</v>
      </c>
      <c r="B459" s="21" t="s">
        <v>917</v>
      </c>
      <c r="C459" s="22" t="s">
        <v>871</v>
      </c>
      <c r="D459" s="107">
        <v>37</v>
      </c>
      <c r="E459" s="107">
        <v>3</v>
      </c>
      <c r="F459" s="16">
        <v>8</v>
      </c>
      <c r="G459" s="16">
        <v>13</v>
      </c>
      <c r="H459" s="17"/>
      <c r="I459" s="17"/>
      <c r="J459" s="18" t="s">
        <v>166</v>
      </c>
      <c r="K459" s="19" t="s">
        <v>166</v>
      </c>
      <c r="L459" s="88" t="s">
        <v>103</v>
      </c>
      <c r="M459" s="23"/>
      <c r="N459" s="23"/>
      <c r="O459" s="17"/>
      <c r="P459" s="17"/>
      <c r="Q459" s="17" t="s">
        <v>167</v>
      </c>
    </row>
    <row r="460" spans="1:17">
      <c r="A460" s="1" t="s">
        <v>869</v>
      </c>
      <c r="B460" s="21" t="s">
        <v>918</v>
      </c>
      <c r="C460" s="22" t="s">
        <v>871</v>
      </c>
      <c r="D460" s="107">
        <v>1190</v>
      </c>
      <c r="E460" s="107">
        <v>85</v>
      </c>
      <c r="F460" s="16">
        <v>7</v>
      </c>
      <c r="G460" s="16">
        <v>12</v>
      </c>
      <c r="H460" s="17"/>
      <c r="I460" s="17"/>
      <c r="J460" s="18" t="s">
        <v>166</v>
      </c>
      <c r="K460" s="19" t="s">
        <v>166</v>
      </c>
      <c r="L460" s="88" t="s">
        <v>103</v>
      </c>
      <c r="M460" s="23"/>
      <c r="N460" s="23"/>
      <c r="O460" s="17"/>
      <c r="P460" s="17"/>
      <c r="Q460" s="17" t="s">
        <v>167</v>
      </c>
    </row>
    <row r="461" spans="1:17">
      <c r="A461" s="1" t="s">
        <v>869</v>
      </c>
      <c r="B461" s="21" t="s">
        <v>919</v>
      </c>
      <c r="C461" s="22" t="s">
        <v>871</v>
      </c>
      <c r="D461" s="42">
        <v>58</v>
      </c>
      <c r="E461" s="42">
        <v>7</v>
      </c>
      <c r="F461" s="16">
        <v>12</v>
      </c>
      <c r="G461" s="16">
        <v>17</v>
      </c>
      <c r="H461" s="17"/>
      <c r="I461" s="17"/>
      <c r="J461" s="18" t="s">
        <v>166</v>
      </c>
      <c r="K461" s="19" t="s">
        <v>166</v>
      </c>
      <c r="L461" s="88" t="s">
        <v>103</v>
      </c>
      <c r="M461" s="23"/>
      <c r="N461" s="23"/>
      <c r="O461" s="17"/>
      <c r="P461" s="17"/>
      <c r="Q461" s="17" t="s">
        <v>167</v>
      </c>
    </row>
    <row r="462" spans="1:17">
      <c r="A462" s="1" t="s">
        <v>869</v>
      </c>
      <c r="B462" s="21" t="s">
        <v>920</v>
      </c>
      <c r="C462" s="22" t="s">
        <v>871</v>
      </c>
      <c r="D462" s="42">
        <v>2668</v>
      </c>
      <c r="E462" s="42">
        <v>110</v>
      </c>
      <c r="F462" s="16">
        <v>4</v>
      </c>
      <c r="G462" s="16">
        <v>9</v>
      </c>
      <c r="H462" s="17"/>
      <c r="I462" s="17"/>
      <c r="J462" s="18" t="s">
        <v>166</v>
      </c>
      <c r="K462" s="19" t="s">
        <v>166</v>
      </c>
      <c r="L462" s="88" t="s">
        <v>103</v>
      </c>
      <c r="M462" s="23"/>
      <c r="N462" s="23"/>
      <c r="O462" s="17"/>
      <c r="P462" s="17"/>
      <c r="Q462" s="17" t="s">
        <v>167</v>
      </c>
    </row>
    <row r="463" spans="1:17">
      <c r="A463" s="1" t="s">
        <v>869</v>
      </c>
      <c r="B463" s="21" t="s">
        <v>921</v>
      </c>
      <c r="C463" s="22" t="s">
        <v>871</v>
      </c>
      <c r="D463" s="42">
        <v>146</v>
      </c>
      <c r="E463" s="42">
        <v>10</v>
      </c>
      <c r="F463" s="16">
        <v>7</v>
      </c>
      <c r="G463" s="16">
        <v>12</v>
      </c>
      <c r="H463" s="17"/>
      <c r="I463" s="17"/>
      <c r="J463" s="18" t="s">
        <v>166</v>
      </c>
      <c r="K463" s="19" t="s">
        <v>166</v>
      </c>
      <c r="L463" s="88" t="s">
        <v>103</v>
      </c>
      <c r="M463" s="23"/>
      <c r="N463" s="23"/>
      <c r="O463" s="17"/>
      <c r="P463" s="17"/>
      <c r="Q463" s="17" t="s">
        <v>167</v>
      </c>
    </row>
    <row r="464" spans="1:17">
      <c r="A464" s="1" t="s">
        <v>869</v>
      </c>
      <c r="B464" s="21" t="s">
        <v>922</v>
      </c>
      <c r="C464" s="22" t="s">
        <v>871</v>
      </c>
      <c r="D464" s="42">
        <v>443</v>
      </c>
      <c r="E464" s="42">
        <v>19</v>
      </c>
      <c r="F464" s="16">
        <v>4</v>
      </c>
      <c r="G464" s="16">
        <v>9</v>
      </c>
      <c r="H464" s="17"/>
      <c r="I464" s="17"/>
      <c r="J464" s="18" t="s">
        <v>166</v>
      </c>
      <c r="K464" s="19" t="s">
        <v>166</v>
      </c>
      <c r="L464" s="88" t="s">
        <v>103</v>
      </c>
      <c r="M464" s="23"/>
      <c r="N464" s="23"/>
      <c r="O464" s="17"/>
      <c r="P464" s="17"/>
      <c r="Q464" s="17" t="s">
        <v>167</v>
      </c>
    </row>
    <row r="465" spans="1:17">
      <c r="A465" s="1" t="s">
        <v>869</v>
      </c>
      <c r="B465" s="21" t="s">
        <v>923</v>
      </c>
      <c r="C465" s="22" t="s">
        <v>871</v>
      </c>
      <c r="D465" s="42">
        <v>83</v>
      </c>
      <c r="E465" s="42">
        <v>7</v>
      </c>
      <c r="F465" s="16">
        <v>8</v>
      </c>
      <c r="G465" s="16">
        <v>13</v>
      </c>
      <c r="H465" s="17"/>
      <c r="I465" s="17"/>
      <c r="J465" s="18" t="s">
        <v>166</v>
      </c>
      <c r="K465" s="19" t="s">
        <v>166</v>
      </c>
      <c r="L465" s="88" t="s">
        <v>103</v>
      </c>
      <c r="M465" s="23"/>
      <c r="N465" s="23"/>
      <c r="O465" s="17"/>
      <c r="P465" s="17"/>
      <c r="Q465" s="17" t="s">
        <v>167</v>
      </c>
    </row>
    <row r="466" spans="1:17">
      <c r="A466" s="1" t="s">
        <v>869</v>
      </c>
      <c r="B466" s="21" t="s">
        <v>924</v>
      </c>
      <c r="C466" s="22" t="s">
        <v>871</v>
      </c>
      <c r="D466" s="42">
        <v>59</v>
      </c>
      <c r="E466" s="42">
        <v>3</v>
      </c>
      <c r="F466" s="16">
        <v>5</v>
      </c>
      <c r="G466" s="16">
        <v>10</v>
      </c>
      <c r="H466" s="17"/>
      <c r="I466" s="17"/>
      <c r="J466" s="18" t="s">
        <v>166</v>
      </c>
      <c r="K466" s="19" t="s">
        <v>166</v>
      </c>
      <c r="L466" s="88" t="s">
        <v>103</v>
      </c>
      <c r="M466" s="23"/>
      <c r="N466" s="23"/>
      <c r="O466" s="17"/>
      <c r="P466" s="17"/>
      <c r="Q466" s="17" t="s">
        <v>167</v>
      </c>
    </row>
    <row r="467" spans="1:17">
      <c r="A467" s="1" t="s">
        <v>869</v>
      </c>
      <c r="B467" s="21" t="s">
        <v>925</v>
      </c>
      <c r="C467" s="22" t="s">
        <v>871</v>
      </c>
      <c r="D467" s="42">
        <v>552</v>
      </c>
      <c r="E467" s="42">
        <v>13</v>
      </c>
      <c r="F467" s="16">
        <v>2</v>
      </c>
      <c r="G467" s="16">
        <v>7</v>
      </c>
      <c r="H467" s="17"/>
      <c r="I467" s="17"/>
      <c r="J467" s="18" t="s">
        <v>166</v>
      </c>
      <c r="K467" s="19" t="s">
        <v>166</v>
      </c>
      <c r="L467" s="88" t="s">
        <v>103</v>
      </c>
      <c r="M467" s="23"/>
      <c r="N467" s="23"/>
      <c r="O467" s="17"/>
      <c r="P467" s="17"/>
      <c r="Q467" s="17" t="s">
        <v>167</v>
      </c>
    </row>
    <row r="468" spans="1:17">
      <c r="A468" s="1" t="s">
        <v>869</v>
      </c>
      <c r="B468" s="21" t="s">
        <v>926</v>
      </c>
      <c r="C468" s="22" t="s">
        <v>871</v>
      </c>
      <c r="D468" s="42">
        <v>330</v>
      </c>
      <c r="E468" s="42">
        <v>19</v>
      </c>
      <c r="F468" s="16">
        <v>6</v>
      </c>
      <c r="G468" s="16">
        <v>11</v>
      </c>
      <c r="H468" s="17"/>
      <c r="I468" s="17"/>
      <c r="J468" s="18" t="s">
        <v>166</v>
      </c>
      <c r="K468" s="19" t="s">
        <v>166</v>
      </c>
      <c r="L468" s="88" t="s">
        <v>103</v>
      </c>
      <c r="M468" s="23"/>
      <c r="N468" s="23"/>
      <c r="O468" s="17"/>
      <c r="P468" s="17"/>
      <c r="Q468" s="17" t="s">
        <v>167</v>
      </c>
    </row>
    <row r="469" spans="1:17">
      <c r="A469" s="1" t="s">
        <v>869</v>
      </c>
      <c r="B469" s="21" t="s">
        <v>927</v>
      </c>
      <c r="C469" s="22" t="s">
        <v>871</v>
      </c>
      <c r="D469" s="42">
        <v>82</v>
      </c>
      <c r="E469" s="42">
        <v>5</v>
      </c>
      <c r="F469" s="16">
        <v>6</v>
      </c>
      <c r="G469" s="16">
        <v>11</v>
      </c>
      <c r="H469" s="17"/>
      <c r="I469" s="17"/>
      <c r="J469" s="18" t="s">
        <v>166</v>
      </c>
      <c r="K469" s="19" t="s">
        <v>166</v>
      </c>
      <c r="L469" s="88" t="s">
        <v>103</v>
      </c>
      <c r="M469" s="23"/>
      <c r="N469" s="23"/>
      <c r="O469" s="17"/>
      <c r="P469" s="17"/>
      <c r="Q469" s="17" t="s">
        <v>167</v>
      </c>
    </row>
    <row r="470" spans="1:17">
      <c r="A470" s="1" t="s">
        <v>869</v>
      </c>
      <c r="B470" s="21" t="s">
        <v>928</v>
      </c>
      <c r="C470" s="22" t="s">
        <v>871</v>
      </c>
      <c r="D470" s="42">
        <v>964</v>
      </c>
      <c r="E470" s="42">
        <v>38</v>
      </c>
      <c r="F470" s="16">
        <v>4</v>
      </c>
      <c r="G470" s="16">
        <v>9</v>
      </c>
      <c r="H470" s="17"/>
      <c r="I470" s="17"/>
      <c r="J470" s="18" t="s">
        <v>166</v>
      </c>
      <c r="K470" s="19" t="s">
        <v>166</v>
      </c>
      <c r="L470" s="88" t="s">
        <v>103</v>
      </c>
      <c r="M470" s="23"/>
      <c r="N470" s="23"/>
      <c r="O470" s="17"/>
      <c r="P470" s="17"/>
      <c r="Q470" s="17" t="s">
        <v>167</v>
      </c>
    </row>
    <row r="471" spans="1:17">
      <c r="A471" s="1" t="s">
        <v>869</v>
      </c>
      <c r="B471" s="21" t="s">
        <v>929</v>
      </c>
      <c r="C471" s="22" t="s">
        <v>871</v>
      </c>
      <c r="D471" s="42">
        <v>825</v>
      </c>
      <c r="E471" s="42">
        <v>23</v>
      </c>
      <c r="F471" s="16">
        <v>3</v>
      </c>
      <c r="G471" s="16">
        <v>8</v>
      </c>
      <c r="H471" s="17"/>
      <c r="I471" s="17"/>
      <c r="J471" s="18" t="s">
        <v>166</v>
      </c>
      <c r="K471" s="19" t="s">
        <v>166</v>
      </c>
      <c r="L471" s="88" t="s">
        <v>103</v>
      </c>
      <c r="M471" s="23"/>
      <c r="N471" s="23"/>
      <c r="O471" s="17"/>
      <c r="P471" s="17"/>
      <c r="Q471" s="17" t="s">
        <v>167</v>
      </c>
    </row>
    <row r="472" spans="1:17">
      <c r="A472" s="1" t="s">
        <v>869</v>
      </c>
      <c r="B472" s="21" t="s">
        <v>930</v>
      </c>
      <c r="C472" s="22" t="s">
        <v>871</v>
      </c>
      <c r="D472" s="42">
        <v>62</v>
      </c>
      <c r="E472" s="42">
        <v>6</v>
      </c>
      <c r="F472" s="16">
        <v>10</v>
      </c>
      <c r="G472" s="16">
        <v>15</v>
      </c>
      <c r="H472" s="17"/>
      <c r="I472" s="17"/>
      <c r="J472" s="18" t="s">
        <v>166</v>
      </c>
      <c r="K472" s="19" t="s">
        <v>166</v>
      </c>
      <c r="L472" s="88" t="s">
        <v>103</v>
      </c>
      <c r="M472" s="23"/>
      <c r="N472" s="23"/>
      <c r="O472" s="17"/>
      <c r="P472" s="17"/>
      <c r="Q472" s="17" t="s">
        <v>167</v>
      </c>
    </row>
    <row r="473" spans="1:17">
      <c r="A473" s="1" t="s">
        <v>869</v>
      </c>
      <c r="B473" s="21" t="s">
        <v>931</v>
      </c>
      <c r="C473" s="22" t="s">
        <v>871</v>
      </c>
      <c r="D473" s="42">
        <v>606</v>
      </c>
      <c r="E473" s="42">
        <v>12</v>
      </c>
      <c r="F473" s="16">
        <v>2</v>
      </c>
      <c r="G473" s="16">
        <v>7</v>
      </c>
      <c r="H473" s="17"/>
      <c r="I473" s="17"/>
      <c r="J473" s="18" t="s">
        <v>166</v>
      </c>
      <c r="K473" s="19" t="s">
        <v>166</v>
      </c>
      <c r="L473" s="88" t="s">
        <v>103</v>
      </c>
      <c r="M473" s="23"/>
      <c r="N473" s="23"/>
      <c r="O473" s="17"/>
      <c r="P473" s="17"/>
      <c r="Q473" s="17" t="s">
        <v>167</v>
      </c>
    </row>
    <row r="474" spans="1:17">
      <c r="A474" s="1" t="s">
        <v>869</v>
      </c>
      <c r="B474" s="21" t="s">
        <v>932</v>
      </c>
      <c r="C474" s="22" t="s">
        <v>871</v>
      </c>
      <c r="D474" s="42">
        <v>171</v>
      </c>
      <c r="E474" s="42">
        <v>6</v>
      </c>
      <c r="F474" s="16">
        <v>4</v>
      </c>
      <c r="G474" s="16">
        <v>9</v>
      </c>
      <c r="H474" s="17"/>
      <c r="I474" s="17"/>
      <c r="J474" s="18" t="s">
        <v>166</v>
      </c>
      <c r="K474" s="19" t="s">
        <v>166</v>
      </c>
      <c r="L474" s="88" t="s">
        <v>103</v>
      </c>
      <c r="M474" s="23"/>
      <c r="N474" s="23"/>
      <c r="O474" s="17"/>
      <c r="P474" s="17"/>
      <c r="Q474" s="17" t="s">
        <v>167</v>
      </c>
    </row>
    <row r="475" spans="1:17">
      <c r="A475" s="1" t="s">
        <v>869</v>
      </c>
      <c r="B475" s="21" t="s">
        <v>933</v>
      </c>
      <c r="C475" s="22" t="s">
        <v>871</v>
      </c>
      <c r="D475" s="42">
        <v>79</v>
      </c>
      <c r="E475" s="42">
        <v>5</v>
      </c>
      <c r="F475" s="16">
        <v>6</v>
      </c>
      <c r="G475" s="16">
        <v>11</v>
      </c>
      <c r="H475" s="17"/>
      <c r="I475" s="17"/>
      <c r="J475" s="18" t="s">
        <v>166</v>
      </c>
      <c r="K475" s="19" t="s">
        <v>166</v>
      </c>
      <c r="L475" s="88" t="s">
        <v>103</v>
      </c>
      <c r="M475" s="23"/>
      <c r="N475" s="23"/>
      <c r="O475" s="17"/>
      <c r="P475" s="17"/>
      <c r="Q475" s="17" t="s">
        <v>167</v>
      </c>
    </row>
    <row r="476" spans="1:17">
      <c r="A476" s="1" t="s">
        <v>869</v>
      </c>
      <c r="B476" s="21" t="s">
        <v>934</v>
      </c>
      <c r="C476" s="22" t="s">
        <v>871</v>
      </c>
      <c r="D476" s="42">
        <v>87</v>
      </c>
      <c r="E476" s="42">
        <v>6</v>
      </c>
      <c r="F476" s="16">
        <v>7</v>
      </c>
      <c r="G476" s="16">
        <v>12</v>
      </c>
      <c r="H476" s="17"/>
      <c r="I476" s="17"/>
      <c r="J476" s="18" t="s">
        <v>166</v>
      </c>
      <c r="K476" s="19" t="s">
        <v>166</v>
      </c>
      <c r="L476" s="88" t="s">
        <v>103</v>
      </c>
      <c r="M476" s="23"/>
      <c r="N476" s="23"/>
      <c r="O476" s="17"/>
      <c r="P476" s="17"/>
      <c r="Q476" s="17" t="s">
        <v>167</v>
      </c>
    </row>
    <row r="477" spans="1:17">
      <c r="A477" s="1" t="s">
        <v>869</v>
      </c>
      <c r="B477" s="21" t="s">
        <v>935</v>
      </c>
      <c r="C477" s="22" t="s">
        <v>871</v>
      </c>
      <c r="D477" s="42">
        <v>373</v>
      </c>
      <c r="E477" s="42">
        <v>58</v>
      </c>
      <c r="F477" s="16">
        <v>16</v>
      </c>
      <c r="G477" s="16">
        <v>21</v>
      </c>
      <c r="H477" s="17"/>
      <c r="I477" s="17"/>
      <c r="J477" s="18" t="s">
        <v>166</v>
      </c>
      <c r="K477" s="19" t="s">
        <v>166</v>
      </c>
      <c r="L477" s="88" t="s">
        <v>103</v>
      </c>
      <c r="M477" s="23"/>
      <c r="N477" s="23"/>
      <c r="O477" s="17"/>
      <c r="P477" s="17"/>
      <c r="Q477" s="17" t="s">
        <v>167</v>
      </c>
    </row>
    <row r="478" spans="1:17">
      <c r="A478" s="1" t="s">
        <v>869</v>
      </c>
      <c r="B478" s="21" t="s">
        <v>936</v>
      </c>
      <c r="C478" s="22" t="s">
        <v>871</v>
      </c>
      <c r="D478" s="42">
        <v>43</v>
      </c>
      <c r="E478" s="42">
        <v>8</v>
      </c>
      <c r="F478" s="16">
        <v>19</v>
      </c>
      <c r="G478" s="16">
        <v>24</v>
      </c>
      <c r="H478" s="17"/>
      <c r="I478" s="17"/>
      <c r="J478" s="18" t="s">
        <v>166</v>
      </c>
      <c r="K478" s="19" t="s">
        <v>166</v>
      </c>
      <c r="L478" s="88" t="s">
        <v>103</v>
      </c>
      <c r="M478" s="23"/>
      <c r="N478" s="23"/>
      <c r="O478" s="17"/>
      <c r="P478" s="17"/>
      <c r="Q478" s="17" t="s">
        <v>167</v>
      </c>
    </row>
    <row r="479" spans="1:17">
      <c r="A479" s="1" t="s">
        <v>869</v>
      </c>
      <c r="B479" s="21" t="s">
        <v>937</v>
      </c>
      <c r="C479" s="22" t="s">
        <v>871</v>
      </c>
      <c r="D479" s="42">
        <v>77</v>
      </c>
      <c r="E479" s="42">
        <v>5</v>
      </c>
      <c r="F479" s="16">
        <v>6</v>
      </c>
      <c r="G479" s="16">
        <v>11</v>
      </c>
      <c r="H479" s="17"/>
      <c r="I479" s="17"/>
      <c r="J479" s="18" t="s">
        <v>166</v>
      </c>
      <c r="K479" s="19" t="s">
        <v>166</v>
      </c>
      <c r="L479" s="88" t="s">
        <v>103</v>
      </c>
      <c r="M479" s="23"/>
      <c r="N479" s="23"/>
      <c r="O479" s="17"/>
      <c r="P479" s="17"/>
      <c r="Q479" s="17" t="s">
        <v>167</v>
      </c>
    </row>
    <row r="480" spans="1:17">
      <c r="A480" s="1" t="s">
        <v>869</v>
      </c>
      <c r="B480" s="21" t="s">
        <v>938</v>
      </c>
      <c r="C480" s="22" t="s">
        <v>871</v>
      </c>
      <c r="D480" s="42">
        <v>606</v>
      </c>
      <c r="E480" s="42">
        <v>10</v>
      </c>
      <c r="F480" s="16">
        <v>2</v>
      </c>
      <c r="G480" s="16">
        <v>7</v>
      </c>
      <c r="H480" s="17"/>
      <c r="I480" s="17"/>
      <c r="J480" s="18" t="s">
        <v>166</v>
      </c>
      <c r="K480" s="19" t="s">
        <v>166</v>
      </c>
      <c r="L480" s="88" t="s">
        <v>103</v>
      </c>
      <c r="M480" s="23"/>
      <c r="N480" s="23"/>
      <c r="O480" s="17"/>
      <c r="P480" s="17"/>
      <c r="Q480" s="17" t="s">
        <v>167</v>
      </c>
    </row>
    <row r="481" spans="1:17">
      <c r="A481" s="1" t="s">
        <v>869</v>
      </c>
      <c r="B481" s="21" t="s">
        <v>939</v>
      </c>
      <c r="C481" s="22" t="s">
        <v>871</v>
      </c>
      <c r="D481" s="42">
        <v>372</v>
      </c>
      <c r="E481" s="42">
        <v>16</v>
      </c>
      <c r="F481" s="16">
        <v>4</v>
      </c>
      <c r="G481" s="16">
        <v>9</v>
      </c>
      <c r="H481" s="17"/>
      <c r="I481" s="17"/>
      <c r="J481" s="18" t="s">
        <v>166</v>
      </c>
      <c r="K481" s="19" t="s">
        <v>166</v>
      </c>
      <c r="L481" s="88" t="s">
        <v>103</v>
      </c>
      <c r="M481" s="23"/>
      <c r="N481" s="23"/>
      <c r="O481" s="17"/>
      <c r="P481" s="17"/>
      <c r="Q481" s="17" t="s">
        <v>167</v>
      </c>
    </row>
    <row r="482" spans="1:17">
      <c r="A482" s="1" t="s">
        <v>869</v>
      </c>
      <c r="B482" s="21" t="s">
        <v>940</v>
      </c>
      <c r="C482" s="22" t="s">
        <v>871</v>
      </c>
      <c r="D482" s="42">
        <v>429</v>
      </c>
      <c r="E482" s="42">
        <v>26</v>
      </c>
      <c r="F482" s="16">
        <v>6</v>
      </c>
      <c r="G482" s="16">
        <v>11</v>
      </c>
      <c r="H482" s="17"/>
      <c r="I482" s="17"/>
      <c r="J482" s="18" t="s">
        <v>166</v>
      </c>
      <c r="K482" s="19" t="s">
        <v>166</v>
      </c>
      <c r="L482" s="88" t="s">
        <v>103</v>
      </c>
      <c r="M482" s="23"/>
      <c r="N482" s="23"/>
      <c r="O482" s="17"/>
      <c r="P482" s="17"/>
      <c r="Q482" s="17" t="s">
        <v>167</v>
      </c>
    </row>
    <row r="483" spans="1:17">
      <c r="A483" s="1" t="s">
        <v>869</v>
      </c>
      <c r="B483" s="21" t="s">
        <v>941</v>
      </c>
      <c r="C483" s="22" t="s">
        <v>871</v>
      </c>
      <c r="D483" s="42">
        <v>122</v>
      </c>
      <c r="E483" s="42">
        <v>2</v>
      </c>
      <c r="F483" s="16">
        <v>2</v>
      </c>
      <c r="G483" s="16">
        <v>7</v>
      </c>
      <c r="H483" s="17"/>
      <c r="I483" s="17"/>
      <c r="J483" s="18" t="s">
        <v>166</v>
      </c>
      <c r="K483" s="19" t="s">
        <v>166</v>
      </c>
      <c r="L483" s="88" t="s">
        <v>103</v>
      </c>
      <c r="M483" s="23"/>
      <c r="N483" s="23"/>
      <c r="O483" s="17"/>
      <c r="P483" s="17"/>
      <c r="Q483" s="17" t="s">
        <v>167</v>
      </c>
    </row>
    <row r="484" spans="1:17">
      <c r="A484" s="1" t="s">
        <v>869</v>
      </c>
      <c r="B484" s="21" t="s">
        <v>942</v>
      </c>
      <c r="C484" s="22" t="s">
        <v>871</v>
      </c>
      <c r="D484" s="42">
        <v>85</v>
      </c>
      <c r="E484" s="42">
        <v>3</v>
      </c>
      <c r="F484" s="16">
        <v>4</v>
      </c>
      <c r="G484" s="16">
        <v>9</v>
      </c>
      <c r="H484" s="17"/>
      <c r="I484" s="17"/>
      <c r="J484" s="18" t="s">
        <v>166</v>
      </c>
      <c r="K484" s="19" t="s">
        <v>166</v>
      </c>
      <c r="L484" s="88" t="s">
        <v>103</v>
      </c>
      <c r="M484" s="23"/>
      <c r="N484" s="23"/>
      <c r="O484" s="17"/>
      <c r="P484" s="17"/>
      <c r="Q484" s="17" t="s">
        <v>167</v>
      </c>
    </row>
    <row r="485" spans="1:17">
      <c r="A485" s="1" t="s">
        <v>869</v>
      </c>
      <c r="B485" s="21" t="s">
        <v>943</v>
      </c>
      <c r="C485" s="22" t="s">
        <v>871</v>
      </c>
      <c r="D485" s="42">
        <v>105</v>
      </c>
      <c r="E485" s="42">
        <v>5</v>
      </c>
      <c r="F485" s="16">
        <v>5</v>
      </c>
      <c r="G485" s="16">
        <v>10</v>
      </c>
      <c r="H485" s="17"/>
      <c r="I485" s="17"/>
      <c r="J485" s="18" t="s">
        <v>166</v>
      </c>
      <c r="K485" s="19" t="s">
        <v>166</v>
      </c>
      <c r="L485" s="88" t="s">
        <v>103</v>
      </c>
      <c r="M485" s="23"/>
      <c r="N485" s="23"/>
      <c r="O485" s="17"/>
      <c r="P485" s="17"/>
      <c r="Q485" s="17" t="s">
        <v>167</v>
      </c>
    </row>
    <row r="486" spans="1:17">
      <c r="A486" s="1" t="s">
        <v>869</v>
      </c>
      <c r="B486" s="21" t="s">
        <v>944</v>
      </c>
      <c r="C486" s="22" t="s">
        <v>871</v>
      </c>
      <c r="D486" s="42">
        <v>598</v>
      </c>
      <c r="E486" s="42">
        <v>24</v>
      </c>
      <c r="F486" s="16">
        <v>4</v>
      </c>
      <c r="G486" s="16">
        <v>9</v>
      </c>
      <c r="H486" s="17"/>
      <c r="I486" s="17"/>
      <c r="J486" s="18" t="s">
        <v>166</v>
      </c>
      <c r="K486" s="19" t="s">
        <v>166</v>
      </c>
      <c r="L486" s="88" t="s">
        <v>103</v>
      </c>
      <c r="M486" s="23"/>
      <c r="N486" s="23"/>
      <c r="O486" s="17"/>
      <c r="P486" s="17"/>
      <c r="Q486" s="17" t="s">
        <v>167</v>
      </c>
    </row>
    <row r="487" spans="1:17">
      <c r="A487" s="1" t="s">
        <v>869</v>
      </c>
      <c r="B487" s="21" t="s">
        <v>945</v>
      </c>
      <c r="C487" s="22" t="s">
        <v>871</v>
      </c>
      <c r="D487" s="42">
        <v>228</v>
      </c>
      <c r="E487" s="42">
        <v>10</v>
      </c>
      <c r="F487" s="16">
        <v>4</v>
      </c>
      <c r="G487" s="16">
        <v>9</v>
      </c>
      <c r="H487" s="17"/>
      <c r="I487" s="17"/>
      <c r="J487" s="18" t="s">
        <v>166</v>
      </c>
      <c r="K487" s="19" t="s">
        <v>166</v>
      </c>
      <c r="L487" s="88" t="s">
        <v>103</v>
      </c>
      <c r="M487" s="23"/>
      <c r="N487" s="23"/>
      <c r="O487" s="17"/>
      <c r="P487" s="17"/>
      <c r="Q487" s="17" t="s">
        <v>167</v>
      </c>
    </row>
    <row r="488" spans="1:17">
      <c r="A488" s="1" t="s">
        <v>869</v>
      </c>
      <c r="B488" s="21" t="s">
        <v>946</v>
      </c>
      <c r="C488" s="22" t="s">
        <v>871</v>
      </c>
      <c r="D488" s="42">
        <v>111</v>
      </c>
      <c r="E488" s="42">
        <v>12</v>
      </c>
      <c r="F488" s="16">
        <v>11</v>
      </c>
      <c r="G488" s="16">
        <v>16</v>
      </c>
      <c r="H488" s="17"/>
      <c r="I488" s="17"/>
      <c r="J488" s="18" t="s">
        <v>166</v>
      </c>
      <c r="K488" s="19" t="s">
        <v>166</v>
      </c>
      <c r="L488" s="88" t="s">
        <v>103</v>
      </c>
      <c r="M488" s="23"/>
      <c r="N488" s="23"/>
      <c r="O488" s="17"/>
      <c r="P488" s="17"/>
      <c r="Q488" s="17" t="s">
        <v>167</v>
      </c>
    </row>
    <row r="489" spans="1:17">
      <c r="A489" s="1" t="s">
        <v>869</v>
      </c>
      <c r="B489" s="21" t="s">
        <v>947</v>
      </c>
      <c r="C489" s="22" t="s">
        <v>871</v>
      </c>
      <c r="D489" s="42">
        <v>135</v>
      </c>
      <c r="E489" s="42">
        <v>4</v>
      </c>
      <c r="F489" s="16">
        <v>3</v>
      </c>
      <c r="G489" s="16">
        <v>8</v>
      </c>
      <c r="H489" s="17"/>
      <c r="I489" s="17"/>
      <c r="J489" s="18" t="s">
        <v>166</v>
      </c>
      <c r="K489" s="19" t="s">
        <v>166</v>
      </c>
      <c r="L489" s="88" t="s">
        <v>103</v>
      </c>
      <c r="M489" s="23"/>
      <c r="N489" s="23"/>
      <c r="O489" s="17"/>
      <c r="P489" s="17"/>
      <c r="Q489" s="17" t="s">
        <v>167</v>
      </c>
    </row>
    <row r="490" spans="1:17">
      <c r="A490" s="1" t="s">
        <v>869</v>
      </c>
      <c r="B490" s="21" t="s">
        <v>948</v>
      </c>
      <c r="C490" s="22" t="s">
        <v>871</v>
      </c>
      <c r="D490" s="42">
        <v>223</v>
      </c>
      <c r="E490" s="42">
        <v>5</v>
      </c>
      <c r="F490" s="16">
        <v>2</v>
      </c>
      <c r="G490" s="16">
        <v>7</v>
      </c>
      <c r="H490" s="17"/>
      <c r="I490" s="17"/>
      <c r="J490" s="18" t="s">
        <v>166</v>
      </c>
      <c r="K490" s="19" t="s">
        <v>166</v>
      </c>
      <c r="L490" s="88" t="s">
        <v>103</v>
      </c>
      <c r="M490" s="23"/>
      <c r="N490" s="23"/>
      <c r="O490" s="17"/>
      <c r="P490" s="17"/>
      <c r="Q490" s="17" t="s">
        <v>167</v>
      </c>
    </row>
    <row r="491" spans="1:17">
      <c r="A491" s="1" t="s">
        <v>869</v>
      </c>
      <c r="B491" s="21" t="s">
        <v>949</v>
      </c>
      <c r="C491" s="22" t="s">
        <v>871</v>
      </c>
      <c r="D491" s="42">
        <v>175</v>
      </c>
      <c r="E491" s="42">
        <v>10</v>
      </c>
      <c r="F491" s="16">
        <v>6</v>
      </c>
      <c r="G491" s="16">
        <v>11</v>
      </c>
      <c r="H491" s="17"/>
      <c r="I491" s="17"/>
      <c r="J491" s="18" t="s">
        <v>166</v>
      </c>
      <c r="K491" s="19" t="s">
        <v>166</v>
      </c>
      <c r="L491" s="88" t="s">
        <v>103</v>
      </c>
      <c r="M491" s="23"/>
      <c r="N491" s="23"/>
      <c r="O491" s="17"/>
      <c r="P491" s="17"/>
      <c r="Q491" s="17" t="s">
        <v>167</v>
      </c>
    </row>
    <row r="492" spans="1:17">
      <c r="A492" s="1" t="s">
        <v>869</v>
      </c>
      <c r="B492" s="21" t="s">
        <v>950</v>
      </c>
      <c r="C492" s="22" t="s">
        <v>871</v>
      </c>
      <c r="D492" s="42">
        <v>40</v>
      </c>
      <c r="E492" s="42">
        <v>1</v>
      </c>
      <c r="F492" s="16">
        <v>3</v>
      </c>
      <c r="G492" s="16">
        <v>8</v>
      </c>
      <c r="H492" s="17"/>
      <c r="I492" s="17"/>
      <c r="J492" s="18" t="s">
        <v>166</v>
      </c>
      <c r="K492" s="19" t="s">
        <v>166</v>
      </c>
      <c r="L492" s="88" t="s">
        <v>103</v>
      </c>
      <c r="M492" s="23"/>
      <c r="N492" s="23"/>
      <c r="O492" s="17"/>
      <c r="P492" s="17"/>
      <c r="Q492" s="17" t="s">
        <v>167</v>
      </c>
    </row>
    <row r="493" spans="1:17">
      <c r="A493" s="1" t="s">
        <v>869</v>
      </c>
      <c r="B493" s="21" t="s">
        <v>951</v>
      </c>
      <c r="C493" s="22" t="s">
        <v>871</v>
      </c>
      <c r="D493" s="42">
        <v>170</v>
      </c>
      <c r="E493" s="42">
        <v>4</v>
      </c>
      <c r="F493" s="16">
        <v>2</v>
      </c>
      <c r="G493" s="16">
        <v>7</v>
      </c>
      <c r="H493" s="17"/>
      <c r="I493" s="17"/>
      <c r="J493" s="18" t="s">
        <v>166</v>
      </c>
      <c r="K493" s="19" t="s">
        <v>166</v>
      </c>
      <c r="L493" s="88" t="s">
        <v>103</v>
      </c>
      <c r="M493" s="23"/>
      <c r="N493" s="23"/>
      <c r="O493" s="17"/>
      <c r="P493" s="17"/>
      <c r="Q493" s="17" t="s">
        <v>167</v>
      </c>
    </row>
    <row r="494" spans="1:17">
      <c r="A494" s="1" t="s">
        <v>869</v>
      </c>
      <c r="B494" s="21" t="s">
        <v>952</v>
      </c>
      <c r="C494" s="22" t="s">
        <v>871</v>
      </c>
      <c r="D494" s="42">
        <v>231</v>
      </c>
      <c r="E494" s="42">
        <v>12</v>
      </c>
      <c r="F494" s="16">
        <v>5</v>
      </c>
      <c r="G494" s="16">
        <v>10</v>
      </c>
      <c r="H494" s="17"/>
      <c r="I494" s="17"/>
      <c r="J494" s="18" t="s">
        <v>166</v>
      </c>
      <c r="K494" s="19" t="s">
        <v>166</v>
      </c>
      <c r="L494" s="88" t="s">
        <v>103</v>
      </c>
      <c r="M494" s="23"/>
      <c r="N494" s="23"/>
      <c r="O494" s="17"/>
      <c r="P494" s="17"/>
      <c r="Q494" s="17" t="s">
        <v>167</v>
      </c>
    </row>
    <row r="495" spans="1:17">
      <c r="A495" s="1" t="s">
        <v>869</v>
      </c>
      <c r="B495" s="21" t="s">
        <v>953</v>
      </c>
      <c r="C495" s="22" t="s">
        <v>871</v>
      </c>
      <c r="D495" s="42">
        <v>479</v>
      </c>
      <c r="E495" s="42">
        <v>11</v>
      </c>
      <c r="F495" s="16">
        <v>2</v>
      </c>
      <c r="G495" s="16">
        <v>7</v>
      </c>
      <c r="H495" s="17"/>
      <c r="I495" s="17"/>
      <c r="J495" s="18" t="s">
        <v>166</v>
      </c>
      <c r="K495" s="19" t="s">
        <v>166</v>
      </c>
      <c r="L495" s="88" t="s">
        <v>103</v>
      </c>
      <c r="M495" s="23"/>
      <c r="N495" s="23"/>
      <c r="O495" s="17"/>
      <c r="P495" s="17"/>
      <c r="Q495" s="17" t="s">
        <v>167</v>
      </c>
    </row>
    <row r="496" spans="1:17">
      <c r="A496" s="1" t="s">
        <v>869</v>
      </c>
      <c r="B496" s="21" t="s">
        <v>954</v>
      </c>
      <c r="C496" s="22" t="s">
        <v>871</v>
      </c>
      <c r="D496" s="42">
        <v>204</v>
      </c>
      <c r="E496" s="42">
        <v>7</v>
      </c>
      <c r="F496" s="16">
        <v>3</v>
      </c>
      <c r="G496" s="16">
        <v>8</v>
      </c>
      <c r="H496" s="17"/>
      <c r="I496" s="17"/>
      <c r="J496" s="18" t="s">
        <v>166</v>
      </c>
      <c r="K496" s="19" t="s">
        <v>166</v>
      </c>
      <c r="L496" s="88" t="s">
        <v>103</v>
      </c>
      <c r="M496" s="23"/>
      <c r="N496" s="23"/>
      <c r="O496" s="17"/>
      <c r="P496" s="17"/>
      <c r="Q496" s="17" t="s">
        <v>167</v>
      </c>
    </row>
    <row r="497" spans="1:17">
      <c r="A497" s="1" t="s">
        <v>869</v>
      </c>
      <c r="B497" s="21" t="s">
        <v>955</v>
      </c>
      <c r="C497" s="22" t="s">
        <v>871</v>
      </c>
      <c r="D497" s="42">
        <v>80</v>
      </c>
      <c r="E497" s="42">
        <v>2</v>
      </c>
      <c r="F497" s="16">
        <v>3</v>
      </c>
      <c r="G497" s="16">
        <v>8</v>
      </c>
      <c r="H497" s="17"/>
      <c r="I497" s="17"/>
      <c r="J497" s="18" t="s">
        <v>166</v>
      </c>
      <c r="K497" s="19" t="s">
        <v>166</v>
      </c>
      <c r="L497" s="88" t="s">
        <v>103</v>
      </c>
      <c r="M497" s="23"/>
      <c r="N497" s="23"/>
      <c r="O497" s="17"/>
      <c r="P497" s="17"/>
      <c r="Q497" s="17" t="s">
        <v>167</v>
      </c>
    </row>
    <row r="498" spans="1:17">
      <c r="A498" s="1" t="s">
        <v>869</v>
      </c>
      <c r="B498" s="21" t="s">
        <v>956</v>
      </c>
      <c r="C498" s="22" t="s">
        <v>871</v>
      </c>
      <c r="D498" s="42">
        <v>221</v>
      </c>
      <c r="E498" s="42">
        <v>3</v>
      </c>
      <c r="F498" s="16">
        <v>1</v>
      </c>
      <c r="G498" s="16">
        <v>6</v>
      </c>
      <c r="H498" s="17"/>
      <c r="I498" s="17"/>
      <c r="J498" s="18" t="s">
        <v>166</v>
      </c>
      <c r="K498" s="19" t="s">
        <v>166</v>
      </c>
      <c r="L498" s="88" t="s">
        <v>103</v>
      </c>
      <c r="M498" s="23"/>
      <c r="N498" s="23"/>
      <c r="O498" s="17"/>
      <c r="P498" s="17"/>
      <c r="Q498" s="17" t="s">
        <v>167</v>
      </c>
    </row>
    <row r="499" spans="1:17">
      <c r="A499" s="1" t="s">
        <v>869</v>
      </c>
      <c r="B499" s="21" t="s">
        <v>957</v>
      </c>
      <c r="C499" s="22" t="s">
        <v>871</v>
      </c>
      <c r="D499" s="42">
        <v>53</v>
      </c>
      <c r="E499" s="42">
        <v>4</v>
      </c>
      <c r="F499" s="16">
        <v>8</v>
      </c>
      <c r="G499" s="16">
        <v>13</v>
      </c>
      <c r="H499" s="17"/>
      <c r="I499" s="17"/>
      <c r="J499" s="18" t="s">
        <v>166</v>
      </c>
      <c r="K499" s="19" t="s">
        <v>166</v>
      </c>
      <c r="L499" s="88" t="s">
        <v>103</v>
      </c>
      <c r="M499" s="23"/>
      <c r="N499" s="23"/>
      <c r="O499" s="17"/>
      <c r="P499" s="17"/>
      <c r="Q499" s="17" t="s">
        <v>167</v>
      </c>
    </row>
    <row r="500" spans="1:17">
      <c r="A500" s="1" t="s">
        <v>869</v>
      </c>
      <c r="B500" s="21" t="s">
        <v>958</v>
      </c>
      <c r="C500" s="22" t="s">
        <v>871</v>
      </c>
      <c r="D500" s="42">
        <v>237</v>
      </c>
      <c r="E500" s="42">
        <v>5</v>
      </c>
      <c r="F500" s="16">
        <v>2</v>
      </c>
      <c r="G500" s="16">
        <v>7</v>
      </c>
      <c r="H500" s="17"/>
      <c r="I500" s="17"/>
      <c r="J500" s="18" t="s">
        <v>166</v>
      </c>
      <c r="K500" s="19" t="s">
        <v>166</v>
      </c>
      <c r="L500" s="88" t="s">
        <v>103</v>
      </c>
      <c r="M500" s="23"/>
      <c r="N500" s="23"/>
      <c r="O500" s="17"/>
      <c r="P500" s="17"/>
      <c r="Q500" s="17" t="s">
        <v>167</v>
      </c>
    </row>
    <row r="501" spans="1:17">
      <c r="A501" s="1" t="s">
        <v>869</v>
      </c>
      <c r="B501" s="21" t="s">
        <v>959</v>
      </c>
      <c r="C501" s="22" t="s">
        <v>871</v>
      </c>
      <c r="D501" s="42">
        <v>1018</v>
      </c>
      <c r="E501" s="42">
        <v>52</v>
      </c>
      <c r="F501" s="16">
        <v>5</v>
      </c>
      <c r="G501" s="16">
        <v>10</v>
      </c>
      <c r="H501" s="17"/>
      <c r="I501" s="17"/>
      <c r="J501" s="18" t="s">
        <v>166</v>
      </c>
      <c r="K501" s="19" t="s">
        <v>166</v>
      </c>
      <c r="L501" s="88" t="s">
        <v>103</v>
      </c>
      <c r="M501" s="23"/>
      <c r="N501" s="23"/>
      <c r="O501" s="17"/>
      <c r="P501" s="17"/>
      <c r="Q501" s="17" t="s">
        <v>167</v>
      </c>
    </row>
    <row r="502" spans="1:17">
      <c r="A502" s="1" t="s">
        <v>869</v>
      </c>
      <c r="B502" s="21" t="s">
        <v>960</v>
      </c>
      <c r="C502" s="22" t="s">
        <v>871</v>
      </c>
      <c r="D502" s="42">
        <v>79</v>
      </c>
      <c r="E502" s="42">
        <v>1</v>
      </c>
      <c r="F502" s="16">
        <v>1</v>
      </c>
      <c r="G502" s="16">
        <v>6</v>
      </c>
      <c r="H502" s="17"/>
      <c r="I502" s="17"/>
      <c r="J502" s="18" t="s">
        <v>166</v>
      </c>
      <c r="K502" s="19" t="s">
        <v>166</v>
      </c>
      <c r="L502" s="88" t="s">
        <v>103</v>
      </c>
      <c r="M502" s="23"/>
      <c r="N502" s="23"/>
      <c r="O502" s="17"/>
      <c r="P502" s="17"/>
      <c r="Q502" s="17" t="s">
        <v>167</v>
      </c>
    </row>
    <row r="503" spans="1:17">
      <c r="A503" s="1" t="s">
        <v>869</v>
      </c>
      <c r="B503" s="21" t="s">
        <v>961</v>
      </c>
      <c r="C503" s="22" t="s">
        <v>871</v>
      </c>
      <c r="D503" s="42">
        <v>172</v>
      </c>
      <c r="E503" s="42">
        <v>14</v>
      </c>
      <c r="F503" s="16">
        <v>8</v>
      </c>
      <c r="G503" s="16">
        <v>13</v>
      </c>
      <c r="H503" s="17"/>
      <c r="I503" s="17"/>
      <c r="J503" s="18" t="s">
        <v>166</v>
      </c>
      <c r="K503" s="19" t="s">
        <v>166</v>
      </c>
      <c r="L503" s="88" t="s">
        <v>103</v>
      </c>
      <c r="M503" s="23"/>
      <c r="N503" s="23"/>
      <c r="O503" s="17"/>
      <c r="P503" s="17"/>
      <c r="Q503" s="17" t="s">
        <v>167</v>
      </c>
    </row>
    <row r="504" spans="1:17">
      <c r="A504" s="1" t="s">
        <v>869</v>
      </c>
      <c r="B504" s="21" t="s">
        <v>962</v>
      </c>
      <c r="C504" s="22" t="s">
        <v>871</v>
      </c>
      <c r="D504" s="42">
        <v>330</v>
      </c>
      <c r="E504" s="42">
        <v>14</v>
      </c>
      <c r="F504" s="16">
        <v>4</v>
      </c>
      <c r="G504" s="16">
        <v>9</v>
      </c>
      <c r="H504" s="17"/>
      <c r="I504" s="17"/>
      <c r="J504" s="18" t="s">
        <v>166</v>
      </c>
      <c r="K504" s="19" t="s">
        <v>166</v>
      </c>
      <c r="L504" s="88" t="s">
        <v>103</v>
      </c>
      <c r="M504" s="23"/>
      <c r="N504" s="23"/>
      <c r="O504" s="17"/>
      <c r="P504" s="17"/>
      <c r="Q504" s="17" t="s">
        <v>167</v>
      </c>
    </row>
    <row r="505" spans="1:17">
      <c r="A505" s="1" t="s">
        <v>869</v>
      </c>
      <c r="B505" s="21" t="s">
        <v>963</v>
      </c>
      <c r="C505" s="22" t="s">
        <v>871</v>
      </c>
      <c r="D505" s="42">
        <v>135</v>
      </c>
      <c r="E505" s="42">
        <v>8</v>
      </c>
      <c r="F505" s="16">
        <v>6</v>
      </c>
      <c r="G505" s="16">
        <v>11</v>
      </c>
      <c r="H505" s="17"/>
      <c r="I505" s="17"/>
      <c r="J505" s="18" t="s">
        <v>166</v>
      </c>
      <c r="K505" s="19" t="s">
        <v>166</v>
      </c>
      <c r="L505" s="88" t="s">
        <v>103</v>
      </c>
      <c r="M505" s="23"/>
      <c r="N505" s="23"/>
      <c r="O505" s="17"/>
      <c r="P505" s="17"/>
      <c r="Q505" s="17" t="s">
        <v>167</v>
      </c>
    </row>
    <row r="506" spans="1:17">
      <c r="A506" s="1" t="s">
        <v>869</v>
      </c>
      <c r="B506" s="21" t="s">
        <v>964</v>
      </c>
      <c r="C506" s="22" t="s">
        <v>871</v>
      </c>
      <c r="D506" s="42">
        <v>80</v>
      </c>
      <c r="E506" s="42">
        <v>5</v>
      </c>
      <c r="F506" s="16">
        <v>6</v>
      </c>
      <c r="G506" s="16">
        <v>11</v>
      </c>
      <c r="H506" s="17"/>
      <c r="I506" s="17"/>
      <c r="J506" s="18" t="s">
        <v>166</v>
      </c>
      <c r="K506" s="19" t="s">
        <v>166</v>
      </c>
      <c r="L506" s="88" t="s">
        <v>103</v>
      </c>
      <c r="M506" s="23"/>
      <c r="N506" s="23"/>
      <c r="O506" s="17"/>
      <c r="P506" s="17"/>
      <c r="Q506" s="17" t="s">
        <v>167</v>
      </c>
    </row>
    <row r="507" spans="1:17">
      <c r="A507" s="1" t="s">
        <v>869</v>
      </c>
      <c r="B507" s="21" t="s">
        <v>965</v>
      </c>
      <c r="C507" s="22" t="s">
        <v>871</v>
      </c>
      <c r="D507" s="42">
        <v>339</v>
      </c>
      <c r="E507" s="42">
        <v>6</v>
      </c>
      <c r="F507" s="16">
        <v>2</v>
      </c>
      <c r="G507" s="16">
        <v>7</v>
      </c>
      <c r="H507" s="17"/>
      <c r="I507" s="17"/>
      <c r="J507" s="18" t="s">
        <v>166</v>
      </c>
      <c r="K507" s="19" t="s">
        <v>166</v>
      </c>
      <c r="L507" s="88" t="s">
        <v>103</v>
      </c>
      <c r="M507" s="23"/>
      <c r="N507" s="23"/>
      <c r="O507" s="17"/>
      <c r="P507" s="17"/>
      <c r="Q507" s="17" t="s">
        <v>167</v>
      </c>
    </row>
    <row r="508" spans="1:17">
      <c r="A508" s="1" t="s">
        <v>869</v>
      </c>
      <c r="B508" s="21" t="s">
        <v>966</v>
      </c>
      <c r="C508" s="22" t="s">
        <v>871</v>
      </c>
      <c r="D508" s="42">
        <v>37</v>
      </c>
      <c r="E508" s="42">
        <v>2</v>
      </c>
      <c r="F508" s="16">
        <v>5</v>
      </c>
      <c r="G508" s="16">
        <v>10</v>
      </c>
      <c r="H508" s="17"/>
      <c r="I508" s="17"/>
      <c r="J508" s="18" t="s">
        <v>166</v>
      </c>
      <c r="K508" s="19" t="s">
        <v>166</v>
      </c>
      <c r="L508" s="88" t="s">
        <v>103</v>
      </c>
      <c r="M508" s="23"/>
      <c r="N508" s="23"/>
      <c r="O508" s="17"/>
      <c r="P508" s="17"/>
      <c r="Q508" s="17" t="s">
        <v>167</v>
      </c>
    </row>
    <row r="509" spans="1:17">
      <c r="A509" s="1" t="s">
        <v>869</v>
      </c>
      <c r="B509" s="21" t="s">
        <v>967</v>
      </c>
      <c r="C509" s="22" t="s">
        <v>871</v>
      </c>
      <c r="D509" s="42">
        <v>1127</v>
      </c>
      <c r="E509" s="42">
        <v>60</v>
      </c>
      <c r="F509" s="16">
        <v>5</v>
      </c>
      <c r="G509" s="16">
        <v>10</v>
      </c>
      <c r="H509" s="17"/>
      <c r="I509" s="17"/>
      <c r="J509" s="18" t="s">
        <v>166</v>
      </c>
      <c r="K509" s="19" t="s">
        <v>166</v>
      </c>
      <c r="L509" s="88" t="s">
        <v>103</v>
      </c>
      <c r="M509" s="23"/>
      <c r="N509" s="23"/>
      <c r="O509" s="17"/>
      <c r="P509" s="17"/>
      <c r="Q509" s="17" t="s">
        <v>167</v>
      </c>
    </row>
    <row r="510" spans="1:17">
      <c r="A510" s="1" t="s">
        <v>869</v>
      </c>
      <c r="B510" s="21" t="s">
        <v>968</v>
      </c>
      <c r="C510" s="22" t="s">
        <v>871</v>
      </c>
      <c r="D510" s="42">
        <v>162</v>
      </c>
      <c r="E510" s="42">
        <v>6</v>
      </c>
      <c r="F510" s="16">
        <v>4</v>
      </c>
      <c r="G510" s="16">
        <v>9</v>
      </c>
      <c r="H510" s="17"/>
      <c r="I510" s="17"/>
      <c r="J510" s="18" t="s">
        <v>166</v>
      </c>
      <c r="K510" s="19" t="s">
        <v>166</v>
      </c>
      <c r="L510" s="88" t="s">
        <v>103</v>
      </c>
      <c r="M510" s="23"/>
      <c r="N510" s="23"/>
      <c r="O510" s="17"/>
      <c r="P510" s="17"/>
      <c r="Q510" s="17" t="s">
        <v>167</v>
      </c>
    </row>
    <row r="511" spans="1:17">
      <c r="A511" s="1" t="s">
        <v>869</v>
      </c>
      <c r="B511" s="21" t="s">
        <v>969</v>
      </c>
      <c r="C511" s="22" t="s">
        <v>871</v>
      </c>
      <c r="D511" s="42">
        <v>90</v>
      </c>
      <c r="E511" s="42">
        <v>16</v>
      </c>
      <c r="F511" s="16">
        <v>18</v>
      </c>
      <c r="G511" s="16">
        <v>23</v>
      </c>
      <c r="H511" s="17"/>
      <c r="I511" s="17"/>
      <c r="J511" s="18" t="s">
        <v>166</v>
      </c>
      <c r="K511" s="19" t="s">
        <v>166</v>
      </c>
      <c r="L511" s="88" t="s">
        <v>103</v>
      </c>
      <c r="M511" s="23"/>
      <c r="N511" s="23"/>
      <c r="O511" s="17"/>
      <c r="P511" s="17"/>
      <c r="Q511" s="17" t="s">
        <v>167</v>
      </c>
    </row>
    <row r="512" spans="1:17">
      <c r="A512" s="1" t="s">
        <v>869</v>
      </c>
      <c r="B512" s="21" t="s">
        <v>970</v>
      </c>
      <c r="C512" s="22" t="s">
        <v>871</v>
      </c>
      <c r="D512" s="42">
        <v>71</v>
      </c>
      <c r="E512" s="42">
        <v>8</v>
      </c>
      <c r="F512" s="16">
        <v>11</v>
      </c>
      <c r="G512" s="16">
        <v>16</v>
      </c>
      <c r="H512" s="17"/>
      <c r="I512" s="17"/>
      <c r="J512" s="18" t="s">
        <v>166</v>
      </c>
      <c r="K512" s="19" t="s">
        <v>166</v>
      </c>
      <c r="L512" s="88" t="s">
        <v>103</v>
      </c>
      <c r="M512" s="23"/>
      <c r="N512" s="23"/>
      <c r="O512" s="17"/>
      <c r="P512" s="17"/>
      <c r="Q512" s="17" t="s">
        <v>167</v>
      </c>
    </row>
    <row r="513" spans="1:17">
      <c r="A513" s="1" t="s">
        <v>869</v>
      </c>
      <c r="B513" s="21" t="s">
        <v>971</v>
      </c>
      <c r="C513" s="22" t="s">
        <v>871</v>
      </c>
      <c r="D513" s="42">
        <v>651</v>
      </c>
      <c r="E513" s="42">
        <v>18</v>
      </c>
      <c r="F513" s="16">
        <v>3</v>
      </c>
      <c r="G513" s="16">
        <v>8</v>
      </c>
      <c r="H513" s="17"/>
      <c r="I513" s="17"/>
      <c r="J513" s="18" t="s">
        <v>166</v>
      </c>
      <c r="K513" s="19" t="s">
        <v>166</v>
      </c>
      <c r="L513" s="88" t="s">
        <v>103</v>
      </c>
      <c r="M513" s="23"/>
      <c r="N513" s="23"/>
      <c r="O513" s="17"/>
      <c r="P513" s="17"/>
      <c r="Q513" s="17" t="s">
        <v>167</v>
      </c>
    </row>
    <row r="514" spans="1:17">
      <c r="A514" s="1" t="s">
        <v>869</v>
      </c>
      <c r="B514" s="21" t="s">
        <v>972</v>
      </c>
      <c r="C514" s="22" t="s">
        <v>871</v>
      </c>
      <c r="D514" s="42">
        <v>1266</v>
      </c>
      <c r="E514" s="42">
        <v>27</v>
      </c>
      <c r="F514" s="16">
        <v>2</v>
      </c>
      <c r="G514" s="16">
        <v>7</v>
      </c>
      <c r="H514" s="17"/>
      <c r="I514" s="17"/>
      <c r="J514" s="18" t="s">
        <v>166</v>
      </c>
      <c r="K514" s="19" t="s">
        <v>166</v>
      </c>
      <c r="L514" s="88" t="s">
        <v>103</v>
      </c>
      <c r="M514" s="23"/>
      <c r="N514" s="23"/>
      <c r="O514" s="17"/>
      <c r="P514" s="17"/>
      <c r="Q514" s="17" t="s">
        <v>167</v>
      </c>
    </row>
    <row r="515" spans="1:17">
      <c r="A515" s="1" t="s">
        <v>869</v>
      </c>
      <c r="B515" s="21" t="s">
        <v>973</v>
      </c>
      <c r="C515" s="22" t="s">
        <v>871</v>
      </c>
      <c r="D515" s="42">
        <v>802</v>
      </c>
      <c r="E515" s="42">
        <v>30</v>
      </c>
      <c r="F515" s="16">
        <v>4</v>
      </c>
      <c r="G515" s="16">
        <v>9</v>
      </c>
      <c r="H515" s="17"/>
      <c r="I515" s="17"/>
      <c r="J515" s="18" t="s">
        <v>166</v>
      </c>
      <c r="K515" s="19" t="s">
        <v>166</v>
      </c>
      <c r="L515" s="88" t="s">
        <v>103</v>
      </c>
      <c r="M515" s="23"/>
      <c r="N515" s="23"/>
      <c r="O515" s="17"/>
      <c r="P515" s="17"/>
      <c r="Q515" s="17" t="s">
        <v>167</v>
      </c>
    </row>
    <row r="516" spans="1:17">
      <c r="A516" s="1" t="s">
        <v>869</v>
      </c>
      <c r="B516" s="21" t="s">
        <v>974</v>
      </c>
      <c r="C516" s="22" t="s">
        <v>871</v>
      </c>
      <c r="D516" s="42">
        <v>529</v>
      </c>
      <c r="E516" s="42">
        <v>11</v>
      </c>
      <c r="F516" s="16">
        <v>2</v>
      </c>
      <c r="G516" s="16">
        <v>7</v>
      </c>
      <c r="H516" s="17"/>
      <c r="I516" s="17"/>
      <c r="J516" s="18" t="s">
        <v>166</v>
      </c>
      <c r="K516" s="19" t="s">
        <v>166</v>
      </c>
      <c r="L516" s="88" t="s">
        <v>103</v>
      </c>
      <c r="M516" s="23"/>
      <c r="N516" s="23"/>
      <c r="O516" s="17"/>
      <c r="P516" s="17"/>
      <c r="Q516" s="17" t="s">
        <v>167</v>
      </c>
    </row>
    <row r="517" spans="1:17">
      <c r="A517" s="1" t="s">
        <v>869</v>
      </c>
      <c r="B517" s="21" t="s">
        <v>975</v>
      </c>
      <c r="C517" s="22" t="s">
        <v>871</v>
      </c>
      <c r="D517" s="42">
        <v>276</v>
      </c>
      <c r="E517" s="42">
        <v>16</v>
      </c>
      <c r="F517" s="16">
        <v>6</v>
      </c>
      <c r="G517" s="16">
        <v>11</v>
      </c>
      <c r="H517" s="17"/>
      <c r="I517" s="17"/>
      <c r="J517" s="18" t="s">
        <v>166</v>
      </c>
      <c r="K517" s="19" t="s">
        <v>166</v>
      </c>
      <c r="L517" s="88" t="s">
        <v>103</v>
      </c>
      <c r="M517" s="23"/>
      <c r="N517" s="23"/>
      <c r="O517" s="17"/>
      <c r="P517" s="17"/>
      <c r="Q517" s="17" t="s">
        <v>167</v>
      </c>
    </row>
    <row r="518" spans="1:17">
      <c r="A518" s="1" t="s">
        <v>869</v>
      </c>
      <c r="B518" s="21" t="s">
        <v>976</v>
      </c>
      <c r="C518" s="22" t="s">
        <v>871</v>
      </c>
      <c r="D518" s="42">
        <v>477</v>
      </c>
      <c r="E518" s="42">
        <v>25</v>
      </c>
      <c r="F518" s="16">
        <v>5</v>
      </c>
      <c r="G518" s="16">
        <v>10</v>
      </c>
      <c r="H518" s="17"/>
      <c r="I518" s="17"/>
      <c r="J518" s="18" t="s">
        <v>166</v>
      </c>
      <c r="K518" s="19" t="s">
        <v>166</v>
      </c>
      <c r="L518" s="88" t="s">
        <v>103</v>
      </c>
      <c r="M518" s="23"/>
      <c r="N518" s="23"/>
      <c r="O518" s="17"/>
      <c r="P518" s="17"/>
      <c r="Q518" s="17" t="s">
        <v>167</v>
      </c>
    </row>
    <row r="519" spans="1:17">
      <c r="A519" s="1" t="s">
        <v>869</v>
      </c>
      <c r="B519" s="21" t="s">
        <v>977</v>
      </c>
      <c r="C519" s="22" t="s">
        <v>871</v>
      </c>
      <c r="D519" s="42">
        <v>1223</v>
      </c>
      <c r="E519" s="42">
        <v>55</v>
      </c>
      <c r="F519" s="16">
        <v>4</v>
      </c>
      <c r="G519" s="16">
        <v>9</v>
      </c>
      <c r="H519" s="17"/>
      <c r="I519" s="17"/>
      <c r="J519" s="18" t="s">
        <v>166</v>
      </c>
      <c r="K519" s="19" t="s">
        <v>166</v>
      </c>
      <c r="L519" s="88" t="s">
        <v>103</v>
      </c>
      <c r="M519" s="23"/>
      <c r="N519" s="23"/>
      <c r="O519" s="17"/>
      <c r="P519" s="17"/>
      <c r="Q519" s="17" t="s">
        <v>167</v>
      </c>
    </row>
    <row r="520" spans="1:17">
      <c r="A520" s="1" t="s">
        <v>869</v>
      </c>
      <c r="B520" s="21" t="s">
        <v>978</v>
      </c>
      <c r="C520" s="22" t="s">
        <v>871</v>
      </c>
      <c r="D520" s="42">
        <v>636</v>
      </c>
      <c r="E520" s="42">
        <v>17</v>
      </c>
      <c r="F520" s="16">
        <v>3</v>
      </c>
      <c r="G520" s="16">
        <v>8</v>
      </c>
      <c r="H520" s="17"/>
      <c r="I520" s="17"/>
      <c r="J520" s="18" t="s">
        <v>166</v>
      </c>
      <c r="K520" s="19" t="s">
        <v>166</v>
      </c>
      <c r="L520" s="88" t="s">
        <v>103</v>
      </c>
      <c r="M520" s="23"/>
      <c r="N520" s="23"/>
      <c r="O520" s="17"/>
      <c r="P520" s="17"/>
      <c r="Q520" s="17" t="s">
        <v>167</v>
      </c>
    </row>
    <row r="521" spans="1:17">
      <c r="A521" s="1" t="s">
        <v>869</v>
      </c>
      <c r="B521" s="21" t="s">
        <v>979</v>
      </c>
      <c r="C521" s="22" t="s">
        <v>871</v>
      </c>
      <c r="D521" s="42">
        <v>66</v>
      </c>
      <c r="E521" s="42">
        <v>3</v>
      </c>
      <c r="F521" s="16">
        <v>5</v>
      </c>
      <c r="G521" s="16">
        <v>10</v>
      </c>
      <c r="H521" s="17"/>
      <c r="I521" s="17"/>
      <c r="J521" s="18" t="s">
        <v>166</v>
      </c>
      <c r="K521" s="19" t="s">
        <v>166</v>
      </c>
      <c r="L521" s="88" t="s">
        <v>103</v>
      </c>
      <c r="M521" s="23"/>
      <c r="N521" s="23"/>
      <c r="O521" s="17"/>
      <c r="P521" s="17"/>
      <c r="Q521" s="17" t="s">
        <v>167</v>
      </c>
    </row>
    <row r="522" spans="1:17">
      <c r="A522" s="1" t="s">
        <v>869</v>
      </c>
      <c r="B522" s="21" t="s">
        <v>980</v>
      </c>
      <c r="C522" s="22" t="s">
        <v>871</v>
      </c>
      <c r="D522" s="42">
        <v>281</v>
      </c>
      <c r="E522" s="42">
        <v>9</v>
      </c>
      <c r="F522" s="16">
        <v>3</v>
      </c>
      <c r="G522" s="16">
        <v>8</v>
      </c>
      <c r="H522" s="17"/>
      <c r="I522" s="17"/>
      <c r="J522" s="18" t="s">
        <v>166</v>
      </c>
      <c r="K522" s="19" t="s">
        <v>166</v>
      </c>
      <c r="L522" s="88" t="s">
        <v>103</v>
      </c>
      <c r="M522" s="23"/>
      <c r="N522" s="23"/>
      <c r="O522" s="17"/>
      <c r="P522" s="17"/>
      <c r="Q522" s="17" t="s">
        <v>167</v>
      </c>
    </row>
    <row r="523" spans="1:17">
      <c r="A523" s="1" t="s">
        <v>869</v>
      </c>
      <c r="B523" s="21" t="s">
        <v>981</v>
      </c>
      <c r="C523" s="22" t="s">
        <v>871</v>
      </c>
      <c r="D523" s="42">
        <v>40</v>
      </c>
      <c r="E523" s="42">
        <v>3</v>
      </c>
      <c r="F523" s="16">
        <v>8</v>
      </c>
      <c r="G523" s="16">
        <v>13</v>
      </c>
      <c r="H523" s="17"/>
      <c r="I523" s="17"/>
      <c r="J523" s="18" t="s">
        <v>166</v>
      </c>
      <c r="K523" s="19" t="s">
        <v>166</v>
      </c>
      <c r="L523" s="88" t="s">
        <v>103</v>
      </c>
      <c r="M523" s="23"/>
      <c r="N523" s="23"/>
      <c r="O523" s="17"/>
      <c r="P523" s="17"/>
      <c r="Q523" s="17" t="s">
        <v>167</v>
      </c>
    </row>
    <row r="524" spans="1:17">
      <c r="A524" s="1" t="s">
        <v>869</v>
      </c>
      <c r="B524" s="21" t="s">
        <v>982</v>
      </c>
      <c r="C524" s="22" t="s">
        <v>871</v>
      </c>
      <c r="D524" s="42">
        <v>519</v>
      </c>
      <c r="E524" s="42">
        <v>14</v>
      </c>
      <c r="F524" s="16">
        <v>3</v>
      </c>
      <c r="G524" s="16">
        <v>8</v>
      </c>
      <c r="H524" s="17"/>
      <c r="I524" s="17"/>
      <c r="J524" s="18" t="s">
        <v>166</v>
      </c>
      <c r="K524" s="19" t="s">
        <v>166</v>
      </c>
      <c r="L524" s="88" t="s">
        <v>103</v>
      </c>
      <c r="M524" s="23"/>
      <c r="N524" s="23"/>
      <c r="O524" s="17"/>
      <c r="P524" s="17"/>
      <c r="Q524" s="17" t="s">
        <v>167</v>
      </c>
    </row>
    <row r="525" spans="1:17">
      <c r="A525" s="1" t="s">
        <v>869</v>
      </c>
      <c r="B525" s="21" t="s">
        <v>983</v>
      </c>
      <c r="C525" s="22" t="s">
        <v>871</v>
      </c>
      <c r="D525" s="42">
        <v>305</v>
      </c>
      <c r="E525" s="42">
        <v>45</v>
      </c>
      <c r="F525" s="16">
        <v>15</v>
      </c>
      <c r="G525" s="16">
        <v>20</v>
      </c>
      <c r="H525" s="17"/>
      <c r="I525" s="17"/>
      <c r="J525" s="18" t="s">
        <v>166</v>
      </c>
      <c r="K525" s="19" t="s">
        <v>166</v>
      </c>
      <c r="L525" s="88" t="s">
        <v>103</v>
      </c>
      <c r="M525" s="23"/>
      <c r="N525" s="23"/>
      <c r="O525" s="17"/>
      <c r="P525" s="17"/>
      <c r="Q525" s="17" t="s">
        <v>167</v>
      </c>
    </row>
    <row r="526" spans="1:17">
      <c r="A526" s="1" t="s">
        <v>869</v>
      </c>
      <c r="B526" s="21" t="s">
        <v>984</v>
      </c>
      <c r="C526" s="22" t="s">
        <v>871</v>
      </c>
      <c r="D526" s="42">
        <v>99</v>
      </c>
      <c r="E526" s="42">
        <v>13</v>
      </c>
      <c r="F526" s="16">
        <v>13</v>
      </c>
      <c r="G526" s="16">
        <v>18</v>
      </c>
      <c r="H526" s="17"/>
      <c r="I526" s="17"/>
      <c r="J526" s="18" t="s">
        <v>166</v>
      </c>
      <c r="K526" s="19" t="s">
        <v>166</v>
      </c>
      <c r="L526" s="88" t="s">
        <v>103</v>
      </c>
      <c r="M526" s="23"/>
      <c r="N526" s="23"/>
      <c r="O526" s="17"/>
      <c r="P526" s="17"/>
      <c r="Q526" s="17" t="s">
        <v>167</v>
      </c>
    </row>
    <row r="527" spans="1:17">
      <c r="A527" s="1" t="s">
        <v>869</v>
      </c>
      <c r="B527" s="21" t="s">
        <v>985</v>
      </c>
      <c r="C527" s="22" t="s">
        <v>871</v>
      </c>
      <c r="D527" s="42">
        <v>469</v>
      </c>
      <c r="E527" s="42">
        <v>41</v>
      </c>
      <c r="F527" s="16">
        <v>9</v>
      </c>
      <c r="G527" s="16">
        <v>14</v>
      </c>
      <c r="H527" s="17"/>
      <c r="I527" s="17"/>
      <c r="J527" s="18" t="s">
        <v>166</v>
      </c>
      <c r="K527" s="19" t="s">
        <v>166</v>
      </c>
      <c r="L527" s="88" t="s">
        <v>103</v>
      </c>
      <c r="M527" s="23"/>
      <c r="N527" s="23"/>
      <c r="O527" s="17"/>
      <c r="P527" s="17"/>
      <c r="Q527" s="17" t="s">
        <v>167</v>
      </c>
    </row>
    <row r="528" spans="1:17">
      <c r="A528" s="1" t="s">
        <v>869</v>
      </c>
      <c r="B528" s="21" t="s">
        <v>986</v>
      </c>
      <c r="C528" s="22" t="s">
        <v>871</v>
      </c>
      <c r="D528" s="42">
        <v>244</v>
      </c>
      <c r="E528" s="42">
        <v>6</v>
      </c>
      <c r="F528" s="16">
        <v>2</v>
      </c>
      <c r="G528" s="16">
        <v>7</v>
      </c>
      <c r="H528" s="17"/>
      <c r="I528" s="17"/>
      <c r="J528" s="18" t="s">
        <v>166</v>
      </c>
      <c r="K528" s="19" t="s">
        <v>166</v>
      </c>
      <c r="L528" s="88" t="s">
        <v>103</v>
      </c>
      <c r="M528" s="23"/>
      <c r="N528" s="23"/>
      <c r="O528" s="17"/>
      <c r="P528" s="17"/>
      <c r="Q528" s="17" t="s">
        <v>167</v>
      </c>
    </row>
    <row r="529" spans="1:17">
      <c r="A529" s="1" t="s">
        <v>869</v>
      </c>
      <c r="B529" s="21" t="s">
        <v>987</v>
      </c>
      <c r="C529" s="22" t="s">
        <v>871</v>
      </c>
      <c r="D529" s="42">
        <v>27</v>
      </c>
      <c r="E529" s="42">
        <v>3</v>
      </c>
      <c r="F529" s="16">
        <v>11</v>
      </c>
      <c r="G529" s="16">
        <v>16</v>
      </c>
      <c r="H529" s="17"/>
      <c r="I529" s="17"/>
      <c r="J529" s="18" t="s">
        <v>166</v>
      </c>
      <c r="K529" s="19" t="s">
        <v>166</v>
      </c>
      <c r="L529" s="88" t="s">
        <v>103</v>
      </c>
      <c r="M529" s="23"/>
      <c r="N529" s="23"/>
      <c r="O529" s="17"/>
      <c r="P529" s="17"/>
      <c r="Q529" s="17" t="s">
        <v>167</v>
      </c>
    </row>
    <row r="530" spans="1:17">
      <c r="A530" s="1" t="s">
        <v>869</v>
      </c>
      <c r="B530" s="21" t="s">
        <v>988</v>
      </c>
      <c r="C530" s="22" t="s">
        <v>871</v>
      </c>
      <c r="D530" s="42">
        <v>312</v>
      </c>
      <c r="E530" s="42">
        <v>4</v>
      </c>
      <c r="F530" s="16">
        <v>1</v>
      </c>
      <c r="G530" s="16">
        <v>6</v>
      </c>
      <c r="H530" s="17"/>
      <c r="I530" s="17"/>
      <c r="J530" s="18" t="s">
        <v>166</v>
      </c>
      <c r="K530" s="19" t="s">
        <v>166</v>
      </c>
      <c r="L530" s="88" t="s">
        <v>103</v>
      </c>
      <c r="M530" s="23"/>
      <c r="N530" s="23"/>
      <c r="O530" s="17"/>
      <c r="P530" s="17"/>
      <c r="Q530" s="17" t="s">
        <v>167</v>
      </c>
    </row>
    <row r="531" spans="1:17">
      <c r="A531" s="1" t="s">
        <v>869</v>
      </c>
      <c r="B531" s="21" t="s">
        <v>989</v>
      </c>
      <c r="C531" s="22" t="s">
        <v>871</v>
      </c>
      <c r="D531" s="42">
        <v>64</v>
      </c>
      <c r="E531" s="42">
        <v>2</v>
      </c>
      <c r="F531" s="16">
        <v>3</v>
      </c>
      <c r="G531" s="16">
        <v>8</v>
      </c>
      <c r="H531" s="17"/>
      <c r="I531" s="17"/>
      <c r="J531" s="18" t="s">
        <v>166</v>
      </c>
      <c r="K531" s="19" t="s">
        <v>166</v>
      </c>
      <c r="L531" s="88" t="s">
        <v>103</v>
      </c>
      <c r="M531" s="23"/>
      <c r="N531" s="23"/>
      <c r="O531" s="17"/>
      <c r="P531" s="17"/>
      <c r="Q531" s="17" t="s">
        <v>167</v>
      </c>
    </row>
    <row r="532" spans="1:17">
      <c r="A532" s="1" t="s">
        <v>869</v>
      </c>
      <c r="B532" s="21" t="s">
        <v>990</v>
      </c>
      <c r="C532" s="22" t="s">
        <v>871</v>
      </c>
      <c r="D532" s="42">
        <v>111</v>
      </c>
      <c r="E532" s="42">
        <v>0</v>
      </c>
      <c r="F532" s="16">
        <v>0</v>
      </c>
      <c r="G532" s="16">
        <v>5</v>
      </c>
      <c r="H532" s="17"/>
      <c r="I532" s="17"/>
      <c r="J532" s="18" t="s">
        <v>166</v>
      </c>
      <c r="K532" s="19" t="s">
        <v>166</v>
      </c>
      <c r="L532" s="88" t="s">
        <v>103</v>
      </c>
      <c r="M532" s="23"/>
      <c r="N532" s="23"/>
      <c r="O532" s="17"/>
      <c r="P532" s="17"/>
      <c r="Q532" s="17" t="s">
        <v>167</v>
      </c>
    </row>
    <row r="533" spans="1:17">
      <c r="A533" s="1" t="s">
        <v>869</v>
      </c>
      <c r="B533" s="21" t="s">
        <v>991</v>
      </c>
      <c r="C533" s="22" t="s">
        <v>871</v>
      </c>
      <c r="D533" s="42">
        <v>330</v>
      </c>
      <c r="E533" s="42">
        <v>14</v>
      </c>
      <c r="F533" s="16">
        <v>4</v>
      </c>
      <c r="G533" s="16">
        <v>9</v>
      </c>
      <c r="H533" s="17"/>
      <c r="I533" s="17"/>
      <c r="J533" s="18" t="s">
        <v>166</v>
      </c>
      <c r="K533" s="19" t="s">
        <v>166</v>
      </c>
      <c r="L533" s="88" t="s">
        <v>103</v>
      </c>
      <c r="M533" s="23"/>
      <c r="N533" s="23"/>
      <c r="O533" s="17"/>
      <c r="P533" s="17"/>
      <c r="Q533" s="17" t="s">
        <v>167</v>
      </c>
    </row>
    <row r="534" spans="1:17">
      <c r="A534" s="1" t="s">
        <v>869</v>
      </c>
      <c r="B534" s="21" t="s">
        <v>992</v>
      </c>
      <c r="C534" s="22" t="s">
        <v>871</v>
      </c>
      <c r="D534" s="42">
        <v>271</v>
      </c>
      <c r="E534" s="42">
        <v>12</v>
      </c>
      <c r="F534" s="16">
        <v>4</v>
      </c>
      <c r="G534" s="16">
        <v>9</v>
      </c>
      <c r="H534" s="17"/>
      <c r="I534" s="17"/>
      <c r="J534" s="18" t="s">
        <v>166</v>
      </c>
      <c r="K534" s="19" t="s">
        <v>166</v>
      </c>
      <c r="L534" s="88" t="s">
        <v>103</v>
      </c>
      <c r="M534" s="23"/>
      <c r="N534" s="23"/>
      <c r="O534" s="17"/>
      <c r="P534" s="17"/>
      <c r="Q534" s="17" t="s">
        <v>167</v>
      </c>
    </row>
    <row r="535" spans="1:17">
      <c r="A535" s="1" t="s">
        <v>869</v>
      </c>
      <c r="B535" s="21" t="s">
        <v>993</v>
      </c>
      <c r="C535" s="22" t="s">
        <v>871</v>
      </c>
      <c r="D535" s="42">
        <v>465</v>
      </c>
      <c r="E535" s="42">
        <v>18</v>
      </c>
      <c r="F535" s="16">
        <v>4</v>
      </c>
      <c r="G535" s="16">
        <v>9</v>
      </c>
      <c r="H535" s="17"/>
      <c r="I535" s="17"/>
      <c r="J535" s="18" t="s">
        <v>166</v>
      </c>
      <c r="K535" s="19" t="s">
        <v>166</v>
      </c>
      <c r="L535" s="88" t="s">
        <v>103</v>
      </c>
      <c r="M535" s="23"/>
      <c r="N535" s="23"/>
      <c r="O535" s="17"/>
      <c r="P535" s="17"/>
      <c r="Q535" s="17" t="s">
        <v>167</v>
      </c>
    </row>
    <row r="536" spans="1:17">
      <c r="A536" s="1" t="s">
        <v>869</v>
      </c>
      <c r="B536" s="21" t="s">
        <v>994</v>
      </c>
      <c r="C536" s="22" t="s">
        <v>871</v>
      </c>
      <c r="D536" s="42">
        <v>331</v>
      </c>
      <c r="E536" s="42">
        <v>41</v>
      </c>
      <c r="F536" s="16">
        <v>12</v>
      </c>
      <c r="G536" s="16">
        <v>17</v>
      </c>
      <c r="H536" s="17"/>
      <c r="I536" s="17"/>
      <c r="J536" s="18" t="s">
        <v>166</v>
      </c>
      <c r="K536" s="19" t="s">
        <v>166</v>
      </c>
      <c r="L536" s="88" t="s">
        <v>103</v>
      </c>
      <c r="M536" s="23"/>
      <c r="N536" s="23"/>
      <c r="O536" s="17"/>
      <c r="P536" s="17"/>
      <c r="Q536" s="17" t="s">
        <v>167</v>
      </c>
    </row>
    <row r="537" spans="1:17">
      <c r="A537" s="1" t="s">
        <v>869</v>
      </c>
      <c r="B537" s="21" t="s">
        <v>995</v>
      </c>
      <c r="C537" s="22" t="s">
        <v>871</v>
      </c>
      <c r="D537" s="42">
        <v>280</v>
      </c>
      <c r="E537" s="42">
        <v>21</v>
      </c>
      <c r="F537" s="16">
        <v>8</v>
      </c>
      <c r="G537" s="16">
        <v>13</v>
      </c>
      <c r="H537" s="17"/>
      <c r="I537" s="17"/>
      <c r="J537" s="18" t="s">
        <v>166</v>
      </c>
      <c r="K537" s="19" t="s">
        <v>166</v>
      </c>
      <c r="L537" s="88" t="s">
        <v>103</v>
      </c>
      <c r="M537" s="23"/>
      <c r="N537" s="23"/>
      <c r="O537" s="17"/>
      <c r="P537" s="17"/>
      <c r="Q537" s="17" t="s">
        <v>167</v>
      </c>
    </row>
    <row r="538" spans="1:17">
      <c r="A538" s="1" t="s">
        <v>869</v>
      </c>
      <c r="B538" s="21" t="s">
        <v>996</v>
      </c>
      <c r="C538" s="22" t="s">
        <v>871</v>
      </c>
      <c r="D538" s="42">
        <v>325</v>
      </c>
      <c r="E538" s="42">
        <v>20</v>
      </c>
      <c r="F538" s="16">
        <v>6</v>
      </c>
      <c r="G538" s="16">
        <v>11</v>
      </c>
      <c r="H538" s="17"/>
      <c r="I538" s="17"/>
      <c r="J538" s="18" t="s">
        <v>166</v>
      </c>
      <c r="K538" s="19" t="s">
        <v>166</v>
      </c>
      <c r="L538" s="88" t="s">
        <v>103</v>
      </c>
      <c r="M538" s="23"/>
      <c r="N538" s="23"/>
      <c r="O538" s="17"/>
      <c r="P538" s="17"/>
      <c r="Q538" s="17" t="s">
        <v>167</v>
      </c>
    </row>
    <row r="539" spans="1:17">
      <c r="A539" s="1" t="s">
        <v>869</v>
      </c>
      <c r="B539" s="21" t="s">
        <v>997</v>
      </c>
      <c r="C539" s="22" t="s">
        <v>871</v>
      </c>
      <c r="D539" s="42">
        <v>492</v>
      </c>
      <c r="E539" s="42">
        <v>9</v>
      </c>
      <c r="F539" s="16">
        <v>2</v>
      </c>
      <c r="G539" s="16">
        <v>7</v>
      </c>
      <c r="H539" s="17"/>
      <c r="I539" s="17"/>
      <c r="J539" s="18" t="s">
        <v>166</v>
      </c>
      <c r="K539" s="19" t="s">
        <v>166</v>
      </c>
      <c r="L539" s="88" t="s">
        <v>103</v>
      </c>
      <c r="M539" s="23"/>
      <c r="N539" s="23"/>
      <c r="O539" s="17"/>
      <c r="P539" s="17"/>
      <c r="Q539" s="17" t="s">
        <v>167</v>
      </c>
    </row>
    <row r="540" spans="1:17">
      <c r="A540" s="1" t="s">
        <v>869</v>
      </c>
      <c r="B540" s="21" t="s">
        <v>998</v>
      </c>
      <c r="C540" s="22" t="s">
        <v>871</v>
      </c>
      <c r="D540" s="42">
        <v>402</v>
      </c>
      <c r="E540" s="42">
        <v>18</v>
      </c>
      <c r="F540" s="16">
        <v>4</v>
      </c>
      <c r="G540" s="16">
        <v>9</v>
      </c>
      <c r="H540" s="17"/>
      <c r="I540" s="17"/>
      <c r="J540" s="18" t="s">
        <v>166</v>
      </c>
      <c r="K540" s="19" t="s">
        <v>166</v>
      </c>
      <c r="L540" s="88" t="s">
        <v>103</v>
      </c>
      <c r="M540" s="23"/>
      <c r="N540" s="23"/>
      <c r="O540" s="17"/>
      <c r="P540" s="17"/>
      <c r="Q540" s="17" t="s">
        <v>167</v>
      </c>
    </row>
    <row r="541" spans="1:17">
      <c r="A541" s="1" t="s">
        <v>869</v>
      </c>
      <c r="B541" s="21" t="s">
        <v>999</v>
      </c>
      <c r="C541" s="22" t="s">
        <v>871</v>
      </c>
      <c r="D541" s="42">
        <v>1214</v>
      </c>
      <c r="E541" s="42">
        <v>28</v>
      </c>
      <c r="F541" s="16">
        <v>2</v>
      </c>
      <c r="G541" s="16">
        <v>7</v>
      </c>
      <c r="H541" s="17"/>
      <c r="I541" s="17"/>
      <c r="J541" s="18" t="s">
        <v>166</v>
      </c>
      <c r="K541" s="19" t="s">
        <v>166</v>
      </c>
      <c r="L541" s="88" t="s">
        <v>103</v>
      </c>
      <c r="M541" s="23"/>
      <c r="N541" s="23"/>
      <c r="O541" s="17"/>
      <c r="P541" s="17"/>
      <c r="Q541" s="17" t="s">
        <v>167</v>
      </c>
    </row>
    <row r="542" spans="1:17">
      <c r="A542" s="1" t="s">
        <v>869</v>
      </c>
      <c r="B542" s="21" t="s">
        <v>1000</v>
      </c>
      <c r="C542" s="22" t="s">
        <v>871</v>
      </c>
      <c r="D542" s="42">
        <v>631</v>
      </c>
      <c r="E542" s="42">
        <v>35</v>
      </c>
      <c r="F542" s="16">
        <v>6</v>
      </c>
      <c r="G542" s="16">
        <v>11</v>
      </c>
      <c r="H542" s="17"/>
      <c r="I542" s="17"/>
      <c r="J542" s="18" t="s">
        <v>166</v>
      </c>
      <c r="K542" s="19" t="s">
        <v>166</v>
      </c>
      <c r="L542" s="88" t="s">
        <v>103</v>
      </c>
      <c r="M542" s="23"/>
      <c r="N542" s="23"/>
      <c r="O542" s="17"/>
      <c r="P542" s="17"/>
      <c r="Q542" s="17" t="s">
        <v>167</v>
      </c>
    </row>
    <row r="543" spans="1:17">
      <c r="A543" s="1" t="s">
        <v>869</v>
      </c>
      <c r="B543" s="21" t="s">
        <v>1001</v>
      </c>
      <c r="C543" s="22" t="s">
        <v>871</v>
      </c>
      <c r="D543" s="42">
        <v>29</v>
      </c>
      <c r="E543" s="42">
        <v>1</v>
      </c>
      <c r="F543" s="16">
        <v>3</v>
      </c>
      <c r="G543" s="16">
        <v>8</v>
      </c>
      <c r="H543" s="17"/>
      <c r="I543" s="17"/>
      <c r="J543" s="18" t="s">
        <v>166</v>
      </c>
      <c r="K543" s="19" t="s">
        <v>166</v>
      </c>
      <c r="L543" s="88" t="s">
        <v>103</v>
      </c>
      <c r="M543" s="23"/>
      <c r="N543" s="23"/>
      <c r="O543" s="17"/>
      <c r="P543" s="17"/>
      <c r="Q543" s="17" t="s">
        <v>167</v>
      </c>
    </row>
    <row r="544" spans="1:17">
      <c r="A544" s="1" t="s">
        <v>869</v>
      </c>
      <c r="B544" s="21" t="s">
        <v>1002</v>
      </c>
      <c r="C544" s="22" t="s">
        <v>871</v>
      </c>
      <c r="D544" s="42">
        <v>77</v>
      </c>
      <c r="E544" s="42">
        <v>17</v>
      </c>
      <c r="F544" s="16">
        <v>22</v>
      </c>
      <c r="G544" s="16">
        <v>27</v>
      </c>
      <c r="H544" s="17"/>
      <c r="I544" s="17"/>
      <c r="J544" s="18" t="s">
        <v>166</v>
      </c>
      <c r="K544" s="19" t="s">
        <v>166</v>
      </c>
      <c r="L544" s="88" t="s">
        <v>103</v>
      </c>
      <c r="M544" s="23"/>
      <c r="N544" s="23"/>
      <c r="O544" s="17"/>
      <c r="P544" s="17"/>
      <c r="Q544" s="17" t="s">
        <v>167</v>
      </c>
    </row>
    <row r="545" spans="1:17">
      <c r="A545" s="1" t="s">
        <v>869</v>
      </c>
      <c r="B545" s="21" t="s">
        <v>1003</v>
      </c>
      <c r="C545" s="22" t="s">
        <v>871</v>
      </c>
      <c r="D545" s="42">
        <v>117</v>
      </c>
      <c r="E545" s="42">
        <v>3</v>
      </c>
      <c r="F545" s="16">
        <v>3</v>
      </c>
      <c r="G545" s="16">
        <v>8</v>
      </c>
      <c r="H545" s="17"/>
      <c r="I545" s="17"/>
      <c r="J545" s="18" t="s">
        <v>166</v>
      </c>
      <c r="K545" s="19" t="s">
        <v>166</v>
      </c>
      <c r="L545" s="88" t="s">
        <v>103</v>
      </c>
      <c r="M545" s="23"/>
      <c r="N545" s="23"/>
      <c r="O545" s="17"/>
      <c r="P545" s="17"/>
      <c r="Q545" s="17" t="s">
        <v>167</v>
      </c>
    </row>
    <row r="546" spans="1:17">
      <c r="A546" s="1" t="s">
        <v>869</v>
      </c>
      <c r="B546" s="21" t="s">
        <v>1004</v>
      </c>
      <c r="C546" s="22" t="s">
        <v>871</v>
      </c>
      <c r="D546" s="42">
        <v>147</v>
      </c>
      <c r="E546" s="42">
        <v>15</v>
      </c>
      <c r="F546" s="16">
        <v>10</v>
      </c>
      <c r="G546" s="16">
        <v>15</v>
      </c>
      <c r="H546" s="17"/>
      <c r="I546" s="17"/>
      <c r="J546" s="18" t="s">
        <v>166</v>
      </c>
      <c r="K546" s="19" t="s">
        <v>166</v>
      </c>
      <c r="L546" s="88" t="s">
        <v>103</v>
      </c>
      <c r="M546" s="23"/>
      <c r="N546" s="23"/>
      <c r="O546" s="17"/>
      <c r="P546" s="17"/>
      <c r="Q546" s="17" t="s">
        <v>167</v>
      </c>
    </row>
    <row r="547" spans="1:17">
      <c r="A547" s="1" t="s">
        <v>869</v>
      </c>
      <c r="B547" s="21" t="s">
        <v>1005</v>
      </c>
      <c r="C547" s="22" t="s">
        <v>871</v>
      </c>
      <c r="D547" s="42">
        <v>63</v>
      </c>
      <c r="E547" s="42">
        <v>6</v>
      </c>
      <c r="F547" s="16">
        <v>10</v>
      </c>
      <c r="G547" s="16">
        <v>15</v>
      </c>
      <c r="H547" s="17"/>
      <c r="I547" s="17"/>
      <c r="J547" s="18" t="s">
        <v>166</v>
      </c>
      <c r="K547" s="19" t="s">
        <v>166</v>
      </c>
      <c r="L547" s="88" t="s">
        <v>103</v>
      </c>
      <c r="M547" s="23"/>
      <c r="N547" s="23"/>
      <c r="O547" s="17"/>
      <c r="P547" s="17"/>
      <c r="Q547" s="17" t="s">
        <v>167</v>
      </c>
    </row>
    <row r="548" spans="1:17">
      <c r="A548" s="1" t="s">
        <v>869</v>
      </c>
      <c r="B548" s="21" t="s">
        <v>1006</v>
      </c>
      <c r="C548" s="22" t="s">
        <v>871</v>
      </c>
      <c r="D548" s="42">
        <v>154</v>
      </c>
      <c r="E548" s="42">
        <v>2</v>
      </c>
      <c r="F548" s="16">
        <v>1</v>
      </c>
      <c r="G548" s="16">
        <v>6</v>
      </c>
      <c r="H548" s="17"/>
      <c r="I548" s="17"/>
      <c r="J548" s="18" t="s">
        <v>166</v>
      </c>
      <c r="K548" s="19" t="s">
        <v>166</v>
      </c>
      <c r="L548" s="88" t="s">
        <v>103</v>
      </c>
      <c r="M548" s="23"/>
      <c r="N548" s="23"/>
      <c r="O548" s="17"/>
      <c r="P548" s="17"/>
      <c r="Q548" s="17" t="s">
        <v>167</v>
      </c>
    </row>
    <row r="549" spans="1:17">
      <c r="A549" s="1" t="s">
        <v>869</v>
      </c>
      <c r="B549" s="21" t="s">
        <v>1007</v>
      </c>
      <c r="C549" s="22" t="s">
        <v>871</v>
      </c>
      <c r="D549" s="42">
        <v>57</v>
      </c>
      <c r="E549" s="42">
        <v>1</v>
      </c>
      <c r="F549" s="16">
        <v>2</v>
      </c>
      <c r="G549" s="16">
        <v>7</v>
      </c>
      <c r="H549" s="17"/>
      <c r="I549" s="17"/>
      <c r="J549" s="18" t="s">
        <v>166</v>
      </c>
      <c r="K549" s="19" t="s">
        <v>166</v>
      </c>
      <c r="L549" s="88" t="s">
        <v>103</v>
      </c>
      <c r="M549" s="23"/>
      <c r="N549" s="23"/>
      <c r="O549" s="17"/>
      <c r="P549" s="17"/>
      <c r="Q549" s="17" t="s">
        <v>167</v>
      </c>
    </row>
    <row r="550" spans="1:17">
      <c r="A550" s="1" t="s">
        <v>869</v>
      </c>
      <c r="B550" s="21" t="s">
        <v>1008</v>
      </c>
      <c r="C550" s="22" t="s">
        <v>871</v>
      </c>
      <c r="D550" s="42">
        <v>0</v>
      </c>
      <c r="E550" s="42">
        <v>0</v>
      </c>
      <c r="F550" s="16" t="e">
        <v>#DIV/0!</v>
      </c>
      <c r="G550" s="16" t="e">
        <v>#DIV/0!</v>
      </c>
      <c r="H550" s="17"/>
      <c r="I550" s="17"/>
      <c r="J550" s="18" t="s">
        <v>166</v>
      </c>
      <c r="K550" s="19" t="s">
        <v>166</v>
      </c>
      <c r="L550" s="88" t="s">
        <v>103</v>
      </c>
      <c r="M550" s="23"/>
      <c r="N550" s="23"/>
      <c r="O550" s="17"/>
      <c r="P550" s="17"/>
      <c r="Q550" s="17" t="s">
        <v>167</v>
      </c>
    </row>
    <row r="551" spans="1:17">
      <c r="A551" s="1" t="s">
        <v>869</v>
      </c>
      <c r="B551" s="21" t="s">
        <v>1009</v>
      </c>
      <c r="C551" s="22" t="s">
        <v>871</v>
      </c>
      <c r="D551" s="42">
        <v>442</v>
      </c>
      <c r="E551" s="42">
        <v>23</v>
      </c>
      <c r="F551" s="16">
        <v>5</v>
      </c>
      <c r="G551" s="16">
        <v>10</v>
      </c>
      <c r="H551" s="17"/>
      <c r="I551" s="17"/>
      <c r="J551" s="18" t="s">
        <v>166</v>
      </c>
      <c r="K551" s="19" t="s">
        <v>166</v>
      </c>
      <c r="L551" s="88" t="s">
        <v>103</v>
      </c>
      <c r="M551" s="23"/>
      <c r="N551" s="23"/>
      <c r="O551" s="17"/>
      <c r="P551" s="17"/>
      <c r="Q551" s="17" t="s">
        <v>167</v>
      </c>
    </row>
    <row r="552" spans="1:17">
      <c r="A552" s="1" t="s">
        <v>869</v>
      </c>
      <c r="B552" s="21" t="s">
        <v>1010</v>
      </c>
      <c r="C552" s="22" t="s">
        <v>871</v>
      </c>
      <c r="D552" s="42">
        <v>455</v>
      </c>
      <c r="E552" s="42">
        <v>22</v>
      </c>
      <c r="F552" s="16">
        <v>5</v>
      </c>
      <c r="G552" s="16">
        <v>10</v>
      </c>
      <c r="H552" s="17"/>
      <c r="I552" s="17"/>
      <c r="J552" s="18" t="s">
        <v>166</v>
      </c>
      <c r="K552" s="19" t="s">
        <v>166</v>
      </c>
      <c r="L552" s="88" t="s">
        <v>103</v>
      </c>
      <c r="M552" s="23"/>
      <c r="N552" s="23"/>
      <c r="O552" s="17"/>
      <c r="P552" s="17"/>
      <c r="Q552" s="17" t="s">
        <v>167</v>
      </c>
    </row>
    <row r="553" spans="1:17">
      <c r="A553" s="1" t="s">
        <v>869</v>
      </c>
      <c r="B553" s="21" t="s">
        <v>1011</v>
      </c>
      <c r="C553" s="22" t="s">
        <v>871</v>
      </c>
      <c r="D553" s="42">
        <v>158</v>
      </c>
      <c r="E553" s="42">
        <v>12</v>
      </c>
      <c r="F553" s="16">
        <v>8</v>
      </c>
      <c r="G553" s="16">
        <v>13</v>
      </c>
      <c r="H553" s="17"/>
      <c r="I553" s="17"/>
      <c r="J553" s="18" t="s">
        <v>166</v>
      </c>
      <c r="K553" s="19" t="s">
        <v>166</v>
      </c>
      <c r="L553" s="88" t="s">
        <v>103</v>
      </c>
      <c r="M553" s="23"/>
      <c r="N553" s="23"/>
      <c r="O553" s="17"/>
      <c r="P553" s="17"/>
      <c r="Q553" s="17" t="s">
        <v>167</v>
      </c>
    </row>
    <row r="554" spans="1:17">
      <c r="A554" s="1" t="s">
        <v>869</v>
      </c>
      <c r="B554" s="21" t="s">
        <v>1012</v>
      </c>
      <c r="C554" s="22" t="s">
        <v>871</v>
      </c>
      <c r="D554" s="42">
        <v>55</v>
      </c>
      <c r="E554" s="42">
        <v>0</v>
      </c>
      <c r="F554" s="16">
        <v>0</v>
      </c>
      <c r="G554" s="16">
        <v>5</v>
      </c>
      <c r="H554" s="17"/>
      <c r="I554" s="17"/>
      <c r="J554" s="18" t="s">
        <v>166</v>
      </c>
      <c r="K554" s="19" t="s">
        <v>166</v>
      </c>
      <c r="L554" s="88" t="s">
        <v>103</v>
      </c>
      <c r="M554" s="23"/>
      <c r="N554" s="23"/>
      <c r="O554" s="17"/>
      <c r="P554" s="17"/>
      <c r="Q554" s="17" t="s">
        <v>167</v>
      </c>
    </row>
    <row r="555" spans="1:17">
      <c r="A555" s="1" t="s">
        <v>869</v>
      </c>
      <c r="B555" s="21" t="s">
        <v>1013</v>
      </c>
      <c r="C555" s="22" t="s">
        <v>871</v>
      </c>
      <c r="D555" s="42">
        <v>204</v>
      </c>
      <c r="E555" s="42">
        <v>9</v>
      </c>
      <c r="F555" s="16">
        <v>4</v>
      </c>
      <c r="G555" s="16">
        <v>9</v>
      </c>
      <c r="H555" s="17"/>
      <c r="I555" s="17"/>
      <c r="J555" s="18" t="s">
        <v>166</v>
      </c>
      <c r="K555" s="19" t="s">
        <v>166</v>
      </c>
      <c r="L555" s="88" t="s">
        <v>103</v>
      </c>
      <c r="M555" s="23"/>
      <c r="N555" s="23"/>
      <c r="O555" s="17"/>
      <c r="P555" s="17"/>
      <c r="Q555" s="17" t="s">
        <v>167</v>
      </c>
    </row>
    <row r="556" spans="1:17">
      <c r="A556" s="1" t="s">
        <v>869</v>
      </c>
      <c r="B556" s="21" t="s">
        <v>1014</v>
      </c>
      <c r="C556" s="22" t="s">
        <v>871</v>
      </c>
      <c r="D556" s="42">
        <v>737</v>
      </c>
      <c r="E556" s="42">
        <v>12</v>
      </c>
      <c r="F556" s="16">
        <v>2</v>
      </c>
      <c r="G556" s="16">
        <v>7</v>
      </c>
      <c r="H556" s="17"/>
      <c r="I556" s="17"/>
      <c r="J556" s="18" t="s">
        <v>166</v>
      </c>
      <c r="K556" s="19" t="s">
        <v>166</v>
      </c>
      <c r="L556" s="88" t="s">
        <v>103</v>
      </c>
      <c r="M556" s="23"/>
      <c r="N556" s="23"/>
      <c r="O556" s="17"/>
      <c r="P556" s="17"/>
      <c r="Q556" s="17" t="s">
        <v>167</v>
      </c>
    </row>
    <row r="557" spans="1:17">
      <c r="A557" s="1" t="s">
        <v>869</v>
      </c>
      <c r="B557" s="21" t="s">
        <v>1015</v>
      </c>
      <c r="C557" s="22" t="s">
        <v>871</v>
      </c>
      <c r="D557" s="42">
        <v>27</v>
      </c>
      <c r="E557" s="42">
        <v>2</v>
      </c>
      <c r="F557" s="16">
        <v>7</v>
      </c>
      <c r="G557" s="16">
        <v>12</v>
      </c>
      <c r="H557" s="17"/>
      <c r="I557" s="17"/>
      <c r="J557" s="18" t="s">
        <v>166</v>
      </c>
      <c r="K557" s="19" t="s">
        <v>166</v>
      </c>
      <c r="L557" s="88" t="s">
        <v>103</v>
      </c>
      <c r="M557" s="23"/>
      <c r="N557" s="23"/>
      <c r="O557" s="17"/>
      <c r="P557" s="17"/>
      <c r="Q557" s="17" t="s">
        <v>167</v>
      </c>
    </row>
    <row r="558" spans="1:17">
      <c r="A558" s="1" t="s">
        <v>869</v>
      </c>
      <c r="B558" s="21" t="s">
        <v>1016</v>
      </c>
      <c r="C558" s="22" t="s">
        <v>871</v>
      </c>
      <c r="D558" s="42">
        <v>75</v>
      </c>
      <c r="E558" s="42">
        <v>6</v>
      </c>
      <c r="F558" s="16">
        <v>8</v>
      </c>
      <c r="G558" s="16">
        <v>13</v>
      </c>
      <c r="H558" s="17"/>
      <c r="I558" s="17"/>
      <c r="J558" s="18" t="s">
        <v>166</v>
      </c>
      <c r="K558" s="19" t="s">
        <v>166</v>
      </c>
      <c r="L558" s="88" t="s">
        <v>103</v>
      </c>
      <c r="M558" s="23"/>
      <c r="N558" s="23"/>
      <c r="O558" s="17"/>
      <c r="P558" s="17"/>
      <c r="Q558" s="17" t="s">
        <v>167</v>
      </c>
    </row>
    <row r="559" spans="1:17">
      <c r="A559" s="1" t="s">
        <v>869</v>
      </c>
      <c r="B559" s="21" t="s">
        <v>1017</v>
      </c>
      <c r="C559" s="22" t="s">
        <v>871</v>
      </c>
      <c r="D559" s="42">
        <v>248</v>
      </c>
      <c r="E559" s="42">
        <v>5</v>
      </c>
      <c r="F559" s="16">
        <v>2</v>
      </c>
      <c r="G559" s="16">
        <v>7</v>
      </c>
      <c r="H559" s="17"/>
      <c r="I559" s="17"/>
      <c r="J559" s="18" t="s">
        <v>166</v>
      </c>
      <c r="K559" s="19" t="s">
        <v>166</v>
      </c>
      <c r="L559" s="88" t="s">
        <v>103</v>
      </c>
      <c r="M559" s="23"/>
      <c r="N559" s="23"/>
      <c r="O559" s="17"/>
      <c r="P559" s="17"/>
      <c r="Q559" s="17" t="s">
        <v>167</v>
      </c>
    </row>
    <row r="560" spans="1:17">
      <c r="A560" s="1" t="s">
        <v>869</v>
      </c>
      <c r="B560" s="21" t="s">
        <v>1018</v>
      </c>
      <c r="C560" s="22" t="s">
        <v>871</v>
      </c>
      <c r="D560" s="42">
        <v>360</v>
      </c>
      <c r="E560" s="42">
        <v>37</v>
      </c>
      <c r="F560" s="16">
        <v>10</v>
      </c>
      <c r="G560" s="16">
        <v>15</v>
      </c>
      <c r="H560" s="17"/>
      <c r="I560" s="17"/>
      <c r="J560" s="18" t="s">
        <v>166</v>
      </c>
      <c r="K560" s="19" t="s">
        <v>166</v>
      </c>
      <c r="L560" s="88" t="s">
        <v>103</v>
      </c>
      <c r="M560" s="23"/>
      <c r="N560" s="23"/>
      <c r="O560" s="17"/>
      <c r="P560" s="17"/>
      <c r="Q560" s="17" t="s">
        <v>167</v>
      </c>
    </row>
    <row r="561" spans="1:17">
      <c r="A561" s="1" t="s">
        <v>869</v>
      </c>
      <c r="B561" s="21" t="s">
        <v>1019</v>
      </c>
      <c r="C561" s="22" t="s">
        <v>871</v>
      </c>
      <c r="D561" s="42">
        <v>1329</v>
      </c>
      <c r="E561" s="42">
        <v>49</v>
      </c>
      <c r="F561" s="16">
        <v>4</v>
      </c>
      <c r="G561" s="16">
        <v>9</v>
      </c>
      <c r="H561" s="17"/>
      <c r="I561" s="17"/>
      <c r="J561" s="18" t="s">
        <v>166</v>
      </c>
      <c r="K561" s="19" t="s">
        <v>166</v>
      </c>
      <c r="L561" s="88" t="s">
        <v>103</v>
      </c>
      <c r="M561" s="23"/>
      <c r="N561" s="23"/>
      <c r="O561" s="17"/>
      <c r="P561" s="17"/>
      <c r="Q561" s="17" t="s">
        <v>167</v>
      </c>
    </row>
    <row r="562" spans="1:17">
      <c r="A562" s="1" t="s">
        <v>869</v>
      </c>
      <c r="B562" s="21" t="s">
        <v>1020</v>
      </c>
      <c r="C562" s="22" t="s">
        <v>871</v>
      </c>
      <c r="D562" s="42">
        <v>175</v>
      </c>
      <c r="E562" s="42">
        <v>3</v>
      </c>
      <c r="F562" s="16">
        <v>2</v>
      </c>
      <c r="G562" s="16">
        <v>7</v>
      </c>
      <c r="H562" s="17"/>
      <c r="I562" s="17"/>
      <c r="J562" s="18" t="s">
        <v>166</v>
      </c>
      <c r="K562" s="19" t="s">
        <v>166</v>
      </c>
      <c r="L562" s="88" t="s">
        <v>103</v>
      </c>
      <c r="M562" s="23"/>
      <c r="N562" s="23"/>
      <c r="O562" s="17"/>
      <c r="P562" s="17"/>
      <c r="Q562" s="17" t="s">
        <v>167</v>
      </c>
    </row>
    <row r="563" spans="1:17">
      <c r="A563" s="1" t="s">
        <v>869</v>
      </c>
      <c r="B563" s="21" t="s">
        <v>1021</v>
      </c>
      <c r="C563" s="22" t="s">
        <v>871</v>
      </c>
      <c r="D563" s="42">
        <v>482</v>
      </c>
      <c r="E563" s="42">
        <v>25</v>
      </c>
      <c r="F563" s="16">
        <v>5</v>
      </c>
      <c r="G563" s="16">
        <v>10</v>
      </c>
      <c r="H563" s="17"/>
      <c r="I563" s="17"/>
      <c r="J563" s="18" t="s">
        <v>166</v>
      </c>
      <c r="K563" s="19" t="s">
        <v>166</v>
      </c>
      <c r="L563" s="88" t="s">
        <v>103</v>
      </c>
      <c r="M563" s="23"/>
      <c r="N563" s="23"/>
      <c r="O563" s="17"/>
      <c r="P563" s="17"/>
      <c r="Q563" s="17" t="s">
        <v>167</v>
      </c>
    </row>
    <row r="564" spans="1:17">
      <c r="A564" s="1" t="s">
        <v>869</v>
      </c>
      <c r="B564" s="21" t="s">
        <v>1022</v>
      </c>
      <c r="C564" s="22" t="s">
        <v>871</v>
      </c>
      <c r="D564" s="42">
        <v>579</v>
      </c>
      <c r="E564" s="42">
        <v>30</v>
      </c>
      <c r="F564" s="16">
        <v>5</v>
      </c>
      <c r="G564" s="16">
        <v>10</v>
      </c>
      <c r="H564" s="17"/>
      <c r="I564" s="17"/>
      <c r="J564" s="18" t="s">
        <v>166</v>
      </c>
      <c r="K564" s="19" t="s">
        <v>166</v>
      </c>
      <c r="L564" s="88" t="s">
        <v>103</v>
      </c>
      <c r="M564" s="23"/>
      <c r="N564" s="23"/>
      <c r="O564" s="17"/>
      <c r="P564" s="17"/>
      <c r="Q564" s="17" t="s">
        <v>167</v>
      </c>
    </row>
    <row r="565" spans="1:17">
      <c r="A565" s="1" t="s">
        <v>869</v>
      </c>
      <c r="B565" s="21" t="s">
        <v>1023</v>
      </c>
      <c r="C565" s="22" t="s">
        <v>871</v>
      </c>
      <c r="D565" s="42">
        <v>39</v>
      </c>
      <c r="E565" s="42">
        <v>3</v>
      </c>
      <c r="F565" s="16">
        <v>8</v>
      </c>
      <c r="G565" s="16">
        <v>13</v>
      </c>
      <c r="H565" s="17"/>
      <c r="I565" s="17"/>
      <c r="J565" s="18" t="s">
        <v>166</v>
      </c>
      <c r="K565" s="19" t="s">
        <v>166</v>
      </c>
      <c r="L565" s="88" t="s">
        <v>103</v>
      </c>
      <c r="M565" s="23"/>
      <c r="N565" s="23"/>
      <c r="O565" s="17"/>
      <c r="P565" s="17"/>
      <c r="Q565" s="17" t="s">
        <v>167</v>
      </c>
    </row>
    <row r="566" spans="1:17">
      <c r="A566" s="1" t="s">
        <v>869</v>
      </c>
      <c r="B566" s="21" t="s">
        <v>1024</v>
      </c>
      <c r="C566" s="22" t="s">
        <v>871</v>
      </c>
      <c r="D566" s="42">
        <v>577</v>
      </c>
      <c r="E566" s="42">
        <v>21</v>
      </c>
      <c r="F566" s="16">
        <v>4</v>
      </c>
      <c r="G566" s="16">
        <v>9</v>
      </c>
      <c r="H566" s="17"/>
      <c r="I566" s="17"/>
      <c r="J566" s="18" t="s">
        <v>166</v>
      </c>
      <c r="K566" s="19" t="s">
        <v>166</v>
      </c>
      <c r="L566" s="88" t="s">
        <v>103</v>
      </c>
      <c r="M566" s="23"/>
      <c r="N566" s="23"/>
      <c r="O566" s="17"/>
      <c r="P566" s="17"/>
      <c r="Q566" s="17" t="s">
        <v>167</v>
      </c>
    </row>
    <row r="567" spans="1:17">
      <c r="A567" s="1" t="s">
        <v>869</v>
      </c>
      <c r="B567" s="21" t="s">
        <v>1025</v>
      </c>
      <c r="C567" s="22" t="s">
        <v>871</v>
      </c>
      <c r="D567" s="42">
        <v>262</v>
      </c>
      <c r="E567" s="42">
        <v>42</v>
      </c>
      <c r="F567" s="16">
        <v>16</v>
      </c>
      <c r="G567" s="16">
        <v>21</v>
      </c>
      <c r="H567" s="17"/>
      <c r="I567" s="17"/>
      <c r="J567" s="18" t="s">
        <v>166</v>
      </c>
      <c r="K567" s="19" t="s">
        <v>166</v>
      </c>
      <c r="L567" s="88" t="s">
        <v>103</v>
      </c>
      <c r="M567" s="23"/>
      <c r="N567" s="23"/>
      <c r="O567" s="17"/>
      <c r="P567" s="17"/>
      <c r="Q567" s="17" t="s">
        <v>167</v>
      </c>
    </row>
    <row r="568" spans="1:17">
      <c r="A568" s="1" t="s">
        <v>869</v>
      </c>
      <c r="B568" s="21" t="s">
        <v>1026</v>
      </c>
      <c r="C568" s="22" t="s">
        <v>871</v>
      </c>
      <c r="D568" s="42">
        <v>276</v>
      </c>
      <c r="E568" s="42">
        <v>23</v>
      </c>
      <c r="F568" s="16">
        <v>8</v>
      </c>
      <c r="G568" s="16">
        <v>13</v>
      </c>
      <c r="H568" s="17"/>
      <c r="I568" s="17"/>
      <c r="J568" s="18" t="s">
        <v>166</v>
      </c>
      <c r="K568" s="19" t="s">
        <v>166</v>
      </c>
      <c r="L568" s="88" t="s">
        <v>103</v>
      </c>
      <c r="M568" s="23"/>
      <c r="N568" s="23"/>
      <c r="O568" s="17"/>
      <c r="P568" s="17"/>
      <c r="Q568" s="17" t="s">
        <v>167</v>
      </c>
    </row>
    <row r="569" spans="1:17">
      <c r="A569" s="1" t="s">
        <v>869</v>
      </c>
      <c r="B569" s="21" t="s">
        <v>1027</v>
      </c>
      <c r="C569" s="22" t="s">
        <v>871</v>
      </c>
      <c r="D569" s="42">
        <v>204</v>
      </c>
      <c r="E569" s="42">
        <v>6</v>
      </c>
      <c r="F569" s="16">
        <v>3</v>
      </c>
      <c r="G569" s="16">
        <v>8</v>
      </c>
      <c r="H569" s="17"/>
      <c r="I569" s="17"/>
      <c r="J569" s="18" t="s">
        <v>166</v>
      </c>
      <c r="K569" s="19" t="s">
        <v>166</v>
      </c>
      <c r="L569" s="88" t="s">
        <v>103</v>
      </c>
      <c r="M569" s="23"/>
      <c r="N569" s="23"/>
      <c r="O569" s="17"/>
      <c r="P569" s="17"/>
      <c r="Q569" s="17" t="s">
        <v>167</v>
      </c>
    </row>
    <row r="570" spans="1:17">
      <c r="A570" s="1" t="s">
        <v>869</v>
      </c>
      <c r="B570" s="21" t="s">
        <v>1028</v>
      </c>
      <c r="C570" s="22" t="s">
        <v>871</v>
      </c>
      <c r="D570" s="42">
        <v>300</v>
      </c>
      <c r="E570" s="42">
        <v>12</v>
      </c>
      <c r="F570" s="16">
        <v>4</v>
      </c>
      <c r="G570" s="16">
        <v>9</v>
      </c>
      <c r="H570" s="17"/>
      <c r="I570" s="17"/>
      <c r="J570" s="18" t="s">
        <v>166</v>
      </c>
      <c r="K570" s="19" t="s">
        <v>166</v>
      </c>
      <c r="L570" s="88" t="s">
        <v>103</v>
      </c>
      <c r="M570" s="23"/>
      <c r="N570" s="23"/>
      <c r="O570" s="17"/>
      <c r="P570" s="17"/>
      <c r="Q570" s="17" t="s">
        <v>167</v>
      </c>
    </row>
    <row r="571" spans="1:17">
      <c r="A571" s="1" t="s">
        <v>869</v>
      </c>
      <c r="B571" s="21" t="s">
        <v>1029</v>
      </c>
      <c r="C571" s="22" t="s">
        <v>871</v>
      </c>
      <c r="D571" s="42">
        <v>83</v>
      </c>
      <c r="E571" s="42">
        <v>0</v>
      </c>
      <c r="F571" s="16">
        <v>0</v>
      </c>
      <c r="G571" s="16">
        <v>5</v>
      </c>
      <c r="H571" s="17"/>
      <c r="I571" s="17"/>
      <c r="J571" s="18" t="s">
        <v>166</v>
      </c>
      <c r="K571" s="19" t="s">
        <v>166</v>
      </c>
      <c r="L571" s="88" t="s">
        <v>103</v>
      </c>
      <c r="M571" s="23"/>
      <c r="N571" s="23"/>
      <c r="O571" s="17"/>
      <c r="P571" s="17"/>
      <c r="Q571" s="17" t="s">
        <v>167</v>
      </c>
    </row>
    <row r="572" spans="1:17">
      <c r="A572" s="1" t="s">
        <v>869</v>
      </c>
      <c r="B572" s="21" t="s">
        <v>1030</v>
      </c>
      <c r="C572" s="22" t="s">
        <v>871</v>
      </c>
      <c r="D572" s="42">
        <v>866</v>
      </c>
      <c r="E572" s="42">
        <v>91</v>
      </c>
      <c r="F572" s="16">
        <v>11</v>
      </c>
      <c r="G572" s="16">
        <v>16</v>
      </c>
      <c r="H572" s="17"/>
      <c r="I572" s="17"/>
      <c r="J572" s="18" t="s">
        <v>166</v>
      </c>
      <c r="K572" s="19" t="s">
        <v>166</v>
      </c>
      <c r="L572" s="88" t="s">
        <v>103</v>
      </c>
      <c r="M572" s="23"/>
      <c r="N572" s="23"/>
      <c r="O572" s="17"/>
      <c r="P572" s="17"/>
      <c r="Q572" s="17" t="s">
        <v>167</v>
      </c>
    </row>
    <row r="573" spans="1:17">
      <c r="A573" s="1" t="s">
        <v>869</v>
      </c>
      <c r="B573" s="21" t="s">
        <v>1031</v>
      </c>
      <c r="C573" s="22" t="s">
        <v>871</v>
      </c>
      <c r="D573" s="42">
        <v>108</v>
      </c>
      <c r="E573" s="42">
        <v>11</v>
      </c>
      <c r="F573" s="16">
        <v>10</v>
      </c>
      <c r="G573" s="16">
        <v>15</v>
      </c>
      <c r="H573" s="17"/>
      <c r="I573" s="17"/>
      <c r="J573" s="18" t="s">
        <v>166</v>
      </c>
      <c r="K573" s="19" t="s">
        <v>166</v>
      </c>
      <c r="L573" s="88" t="s">
        <v>103</v>
      </c>
      <c r="M573" s="23"/>
      <c r="N573" s="23"/>
      <c r="O573" s="17"/>
      <c r="P573" s="17"/>
      <c r="Q573" s="17" t="s">
        <v>167</v>
      </c>
    </row>
    <row r="574" spans="1:17">
      <c r="A574" s="1" t="s">
        <v>869</v>
      </c>
      <c r="B574" s="21" t="s">
        <v>1032</v>
      </c>
      <c r="C574" s="22" t="s">
        <v>871</v>
      </c>
      <c r="D574" s="42">
        <v>70</v>
      </c>
      <c r="E574" s="42">
        <v>26</v>
      </c>
      <c r="F574" s="16">
        <v>37</v>
      </c>
      <c r="G574" s="16">
        <v>43</v>
      </c>
      <c r="H574" s="17"/>
      <c r="I574" s="17"/>
      <c r="J574" s="18" t="s">
        <v>166</v>
      </c>
      <c r="K574" s="19" t="s">
        <v>166</v>
      </c>
      <c r="L574" s="88" t="s">
        <v>103</v>
      </c>
      <c r="M574" s="23"/>
      <c r="N574" s="23"/>
      <c r="O574" s="17"/>
      <c r="P574" s="17"/>
      <c r="Q574" s="17" t="s">
        <v>167</v>
      </c>
    </row>
    <row r="575" spans="1:17">
      <c r="A575" s="1" t="s">
        <v>1033</v>
      </c>
      <c r="B575" s="91" t="s">
        <v>1034</v>
      </c>
      <c r="C575" s="39" t="s">
        <v>1035</v>
      </c>
      <c r="D575" s="39">
        <v>74</v>
      </c>
      <c r="E575" s="39">
        <v>26</v>
      </c>
      <c r="F575" s="13">
        <f>IF(OR(ISBLANK(E575),ISBLANK(D575)),"",(ROUND(E575/D575*100,0)))</f>
        <v>35</v>
      </c>
      <c r="G575" s="13">
        <f>IF(OR(ISBLANK(E575),ISBLANK(D575)),"",IF(F575+5&gt;F575*1.15,F575+5,ROUND(F575*1.15,0)))</f>
        <v>40</v>
      </c>
      <c r="H575" s="1">
        <v>53</v>
      </c>
      <c r="I575" s="1">
        <v>12</v>
      </c>
      <c r="J575" s="2">
        <f>IF(OR(ISBLANK(H575),ISBLANK(I575)),"",ROUND(I575/H575*100,0))</f>
        <v>23</v>
      </c>
      <c r="K575" s="14" t="str">
        <f>IF(J575="","",IF(J575&gt;=G575,"Yes","No"))</f>
        <v>No</v>
      </c>
      <c r="L575" s="3" t="str">
        <f>IF(OR(ISBLANK(H575),ISBLANK(I575)),"",IF(K575="No", "TJ status removed",IF(J575&gt;34,ROUND( J575 *1.15, 0), J575+5)))</f>
        <v>TJ status removed</v>
      </c>
      <c r="M575" s="64" t="s">
        <v>1036</v>
      </c>
      <c r="N575" s="64">
        <v>18</v>
      </c>
      <c r="O575" s="1" t="s">
        <v>1037</v>
      </c>
      <c r="P575" s="1">
        <v>385</v>
      </c>
    </row>
    <row r="576" spans="1:17">
      <c r="A576" s="1" t="s">
        <v>1038</v>
      </c>
      <c r="B576" s="92" t="s">
        <v>1039</v>
      </c>
      <c r="C576" s="65" t="s">
        <v>1040</v>
      </c>
      <c r="D576" s="66">
        <v>24</v>
      </c>
      <c r="E576" s="67">
        <v>13</v>
      </c>
      <c r="F576" s="68">
        <v>54</v>
      </c>
      <c r="G576" s="68">
        <v>62</v>
      </c>
      <c r="H576" s="65">
        <v>28</v>
      </c>
      <c r="I576" s="65">
        <v>9</v>
      </c>
      <c r="J576" s="69">
        <v>32</v>
      </c>
      <c r="K576" s="70" t="s">
        <v>102</v>
      </c>
      <c r="L576" s="71" t="s">
        <v>103</v>
      </c>
      <c r="M576" s="72">
        <v>0.78</v>
      </c>
      <c r="N576" s="73">
        <v>45</v>
      </c>
      <c r="O576" s="74">
        <v>1</v>
      </c>
      <c r="P576" s="65">
        <v>540</v>
      </c>
      <c r="Q576" s="65"/>
    </row>
    <row r="577" spans="1:17">
      <c r="A577" s="1" t="s">
        <v>1038</v>
      </c>
      <c r="B577" s="77" t="s">
        <v>1041</v>
      </c>
      <c r="C577" s="17" t="s">
        <v>1042</v>
      </c>
      <c r="D577" s="15">
        <v>44</v>
      </c>
      <c r="E577" s="75">
        <v>15</v>
      </c>
      <c r="F577" s="16">
        <v>34</v>
      </c>
      <c r="G577" s="16">
        <v>39</v>
      </c>
      <c r="H577" s="17">
        <v>47</v>
      </c>
      <c r="I577" s="17">
        <v>20</v>
      </c>
      <c r="J577" s="18">
        <v>43</v>
      </c>
      <c r="K577" s="19" t="s">
        <v>122</v>
      </c>
      <c r="L577" s="20">
        <v>49</v>
      </c>
      <c r="M577" s="50">
        <v>0.51</v>
      </c>
      <c r="N577" s="23">
        <v>56</v>
      </c>
      <c r="O577" s="51">
        <v>0.7</v>
      </c>
      <c r="P577" s="17">
        <v>335</v>
      </c>
      <c r="Q577" s="17"/>
    </row>
    <row r="578" spans="1:17">
      <c r="A578" s="1" t="s">
        <v>1038</v>
      </c>
      <c r="B578" s="92" t="s">
        <v>1043</v>
      </c>
      <c r="C578" s="65" t="s">
        <v>1044</v>
      </c>
      <c r="D578" s="66">
        <v>21</v>
      </c>
      <c r="E578" s="67">
        <v>4</v>
      </c>
      <c r="F578" s="68">
        <v>19</v>
      </c>
      <c r="G578" s="68">
        <v>24</v>
      </c>
      <c r="H578" s="65">
        <v>33</v>
      </c>
      <c r="I578" s="65">
        <v>7</v>
      </c>
      <c r="J578" s="69">
        <v>21</v>
      </c>
      <c r="K578" s="70" t="s">
        <v>102</v>
      </c>
      <c r="L578" s="71" t="s">
        <v>103</v>
      </c>
      <c r="M578" s="72">
        <v>0.83</v>
      </c>
      <c r="N578" s="73">
        <v>65</v>
      </c>
      <c r="O578" s="74">
        <v>1.2</v>
      </c>
      <c r="P578" s="65">
        <v>285</v>
      </c>
      <c r="Q578" s="65"/>
    </row>
    <row r="579" spans="1:17">
      <c r="A579" s="1" t="s">
        <v>1038</v>
      </c>
      <c r="B579" s="76" t="s">
        <v>1045</v>
      </c>
      <c r="C579" s="76" t="s">
        <v>1046</v>
      </c>
      <c r="D579" s="76">
        <v>61</v>
      </c>
      <c r="E579" s="75">
        <v>13</v>
      </c>
      <c r="F579" s="16">
        <v>21</v>
      </c>
      <c r="G579" s="16">
        <v>26</v>
      </c>
      <c r="H579" s="17">
        <v>53</v>
      </c>
      <c r="I579" s="17">
        <v>20</v>
      </c>
      <c r="J579" s="18">
        <v>38</v>
      </c>
      <c r="K579" s="19" t="s">
        <v>122</v>
      </c>
      <c r="L579" s="20">
        <v>44</v>
      </c>
      <c r="M579" s="50">
        <v>1.31</v>
      </c>
      <c r="N579" s="23">
        <v>67</v>
      </c>
      <c r="O579" s="51">
        <v>0.75</v>
      </c>
      <c r="P579" s="17">
        <v>369</v>
      </c>
      <c r="Q579" s="17"/>
    </row>
    <row r="580" spans="1:17">
      <c r="A580" s="1" t="s">
        <v>1038</v>
      </c>
      <c r="B580" s="77" t="s">
        <v>1047</v>
      </c>
      <c r="C580" s="17" t="s">
        <v>1048</v>
      </c>
      <c r="D580" s="15">
        <v>35</v>
      </c>
      <c r="E580" s="75">
        <v>17</v>
      </c>
      <c r="F580" s="16">
        <v>49</v>
      </c>
      <c r="G580" s="16">
        <v>56</v>
      </c>
      <c r="H580" s="17">
        <v>40</v>
      </c>
      <c r="I580" s="17">
        <v>25</v>
      </c>
      <c r="J580" s="18">
        <v>63</v>
      </c>
      <c r="K580" s="19" t="s">
        <v>122</v>
      </c>
      <c r="L580" s="20">
        <v>72</v>
      </c>
      <c r="M580" s="50">
        <v>1.1399999999999999</v>
      </c>
      <c r="N580" s="23">
        <v>112</v>
      </c>
      <c r="O580" s="51">
        <v>1.24</v>
      </c>
      <c r="P580" s="17">
        <v>641</v>
      </c>
      <c r="Q580" s="17"/>
    </row>
    <row r="581" spans="1:17">
      <c r="A581" s="1" t="s">
        <v>1038</v>
      </c>
      <c r="B581" s="76" t="s">
        <v>1049</v>
      </c>
      <c r="C581" s="76" t="s">
        <v>1050</v>
      </c>
      <c r="D581" s="76">
        <v>49</v>
      </c>
      <c r="E581" s="75">
        <v>11</v>
      </c>
      <c r="F581" s="16">
        <v>22</v>
      </c>
      <c r="G581" s="16">
        <v>27</v>
      </c>
      <c r="H581" s="17">
        <v>37</v>
      </c>
      <c r="I581" s="17">
        <v>13</v>
      </c>
      <c r="J581" s="18">
        <v>35</v>
      </c>
      <c r="K581" s="19" t="s">
        <v>122</v>
      </c>
      <c r="L581" s="20">
        <v>40</v>
      </c>
      <c r="M581" s="50">
        <v>1.42</v>
      </c>
      <c r="N581" s="23">
        <v>47</v>
      </c>
      <c r="O581" s="51">
        <v>0.77</v>
      </c>
      <c r="P581" s="17">
        <v>423</v>
      </c>
      <c r="Q581" s="17"/>
    </row>
    <row r="582" spans="1:17">
      <c r="A582" s="1" t="s">
        <v>1038</v>
      </c>
      <c r="B582" s="76" t="s">
        <v>1051</v>
      </c>
      <c r="C582" s="76" t="s">
        <v>1052</v>
      </c>
      <c r="D582" s="76">
        <v>16</v>
      </c>
      <c r="E582" s="75">
        <v>4</v>
      </c>
      <c r="F582" s="16">
        <v>25</v>
      </c>
      <c r="G582" s="16">
        <v>30</v>
      </c>
      <c r="H582" s="17">
        <v>17</v>
      </c>
      <c r="I582" s="17">
        <v>7</v>
      </c>
      <c r="J582" s="18">
        <v>41</v>
      </c>
      <c r="K582" s="19" t="s">
        <v>122</v>
      </c>
      <c r="L582" s="20">
        <v>47</v>
      </c>
      <c r="M582" s="50">
        <v>0.3</v>
      </c>
      <c r="N582" s="23">
        <v>58</v>
      </c>
      <c r="O582" s="51">
        <v>0.28000000000000003</v>
      </c>
      <c r="P582" s="17">
        <v>380</v>
      </c>
      <c r="Q582" s="17"/>
    </row>
    <row r="583" spans="1:17">
      <c r="A583" s="1" t="s">
        <v>1038</v>
      </c>
      <c r="B583" s="92" t="s">
        <v>1053</v>
      </c>
      <c r="C583" s="65" t="s">
        <v>1054</v>
      </c>
      <c r="D583" s="66">
        <v>18</v>
      </c>
      <c r="E583" s="67">
        <v>4</v>
      </c>
      <c r="F583" s="68">
        <v>22</v>
      </c>
      <c r="G583" s="68">
        <v>27</v>
      </c>
      <c r="H583" s="65">
        <v>3</v>
      </c>
      <c r="I583" s="65">
        <v>0</v>
      </c>
      <c r="J583" s="69">
        <v>0</v>
      </c>
      <c r="K583" s="70" t="s">
        <v>102</v>
      </c>
      <c r="L583" s="71" t="s">
        <v>103</v>
      </c>
      <c r="M583" s="72">
        <v>0</v>
      </c>
      <c r="N583" s="73">
        <v>75</v>
      </c>
      <c r="O583" s="74">
        <v>0</v>
      </c>
      <c r="P583" s="65">
        <v>0</v>
      </c>
      <c r="Q583" s="65"/>
    </row>
    <row r="584" spans="1:17">
      <c r="A584" s="1" t="s">
        <v>1038</v>
      </c>
      <c r="B584" s="76" t="s">
        <v>1055</v>
      </c>
      <c r="C584" s="76" t="s">
        <v>1056</v>
      </c>
      <c r="D584" s="76">
        <v>25</v>
      </c>
      <c r="E584" s="75">
        <v>5</v>
      </c>
      <c r="F584" s="16">
        <v>20</v>
      </c>
      <c r="G584" s="16">
        <v>25</v>
      </c>
      <c r="H584" s="17">
        <v>28</v>
      </c>
      <c r="I584" s="17">
        <v>13</v>
      </c>
      <c r="J584" s="18">
        <v>46</v>
      </c>
      <c r="K584" s="19" t="s">
        <v>122</v>
      </c>
      <c r="L584" s="20">
        <v>53</v>
      </c>
      <c r="M584" s="50">
        <v>2</v>
      </c>
      <c r="N584" s="23">
        <v>137</v>
      </c>
      <c r="O584" s="51">
        <v>1.62</v>
      </c>
      <c r="P584" s="17">
        <v>1125</v>
      </c>
      <c r="Q584" s="17"/>
    </row>
    <row r="585" spans="1:17">
      <c r="A585" s="1" t="s">
        <v>1038</v>
      </c>
      <c r="B585" s="77" t="s">
        <v>1057</v>
      </c>
      <c r="C585" s="17" t="s">
        <v>1058</v>
      </c>
      <c r="D585" s="15">
        <v>8</v>
      </c>
      <c r="E585" s="75">
        <v>1</v>
      </c>
      <c r="F585" s="16">
        <v>13</v>
      </c>
      <c r="G585" s="16">
        <v>18</v>
      </c>
      <c r="H585" s="17">
        <v>10</v>
      </c>
      <c r="I585" s="17">
        <v>2</v>
      </c>
      <c r="J585" s="18">
        <v>20</v>
      </c>
      <c r="K585" s="19" t="s">
        <v>122</v>
      </c>
      <c r="L585" s="20">
        <v>25</v>
      </c>
      <c r="M585" s="50">
        <v>0.56999999999999995</v>
      </c>
      <c r="N585" s="23">
        <v>55</v>
      </c>
      <c r="O585" s="51">
        <v>0</v>
      </c>
      <c r="P585" s="17">
        <v>317</v>
      </c>
      <c r="Q585" s="17"/>
    </row>
    <row r="586" spans="1:17">
      <c r="A586" s="1" t="s">
        <v>1038</v>
      </c>
      <c r="B586" s="77" t="s">
        <v>1059</v>
      </c>
      <c r="C586" s="17" t="s">
        <v>1060</v>
      </c>
      <c r="D586" s="15">
        <v>70</v>
      </c>
      <c r="E586" s="75">
        <v>9</v>
      </c>
      <c r="F586" s="16">
        <v>13</v>
      </c>
      <c r="G586" s="16">
        <v>18</v>
      </c>
      <c r="H586" s="17">
        <v>20</v>
      </c>
      <c r="I586" s="17">
        <v>4</v>
      </c>
      <c r="J586" s="18">
        <v>20</v>
      </c>
      <c r="K586" s="19" t="s">
        <v>122</v>
      </c>
      <c r="L586" s="20">
        <v>25</v>
      </c>
      <c r="M586" s="50">
        <v>0.27</v>
      </c>
      <c r="N586" s="23">
        <v>28</v>
      </c>
      <c r="O586" s="51">
        <v>1</v>
      </c>
      <c r="P586" s="17">
        <v>516</v>
      </c>
      <c r="Q586" s="17"/>
    </row>
    <row r="587" spans="1:17">
      <c r="A587" s="1" t="s">
        <v>1061</v>
      </c>
      <c r="B587" s="83" t="s">
        <v>1062</v>
      </c>
      <c r="C587" s="93" t="s">
        <v>1063</v>
      </c>
      <c r="D587" s="42">
        <v>190</v>
      </c>
      <c r="E587" s="42">
        <v>92</v>
      </c>
      <c r="F587" s="27">
        <v>48</v>
      </c>
      <c r="G587" s="27">
        <v>55</v>
      </c>
      <c r="H587" s="78">
        <v>175</v>
      </c>
      <c r="I587" s="78">
        <v>99</v>
      </c>
      <c r="J587" s="18">
        <v>57</v>
      </c>
      <c r="K587" s="28" t="s">
        <v>122</v>
      </c>
      <c r="L587" s="20">
        <v>66</v>
      </c>
      <c r="M587" s="78">
        <v>1.2</v>
      </c>
      <c r="N587" s="78">
        <v>606</v>
      </c>
      <c r="O587" s="78">
        <v>1.2</v>
      </c>
      <c r="P587" s="78">
        <v>939</v>
      </c>
      <c r="Q587" s="78"/>
    </row>
    <row r="588" spans="1:17">
      <c r="A588" s="1" t="s">
        <v>1061</v>
      </c>
      <c r="B588" s="83" t="s">
        <v>1064</v>
      </c>
      <c r="C588" s="94" t="s">
        <v>1065</v>
      </c>
      <c r="D588" s="42">
        <v>249</v>
      </c>
      <c r="E588" s="42">
        <v>141</v>
      </c>
      <c r="F588" s="27">
        <v>57</v>
      </c>
      <c r="G588" s="27">
        <v>66</v>
      </c>
      <c r="H588" s="78">
        <v>216</v>
      </c>
      <c r="I588" s="78">
        <v>142</v>
      </c>
      <c r="J588" s="18">
        <v>66</v>
      </c>
      <c r="K588" s="28" t="s">
        <v>122</v>
      </c>
      <c r="L588" s="20">
        <v>76</v>
      </c>
      <c r="M588" s="78">
        <v>1.3</v>
      </c>
      <c r="N588" s="78">
        <v>378</v>
      </c>
      <c r="O588" s="78">
        <v>2.1</v>
      </c>
      <c r="P588" s="78">
        <v>666</v>
      </c>
      <c r="Q588" s="78"/>
    </row>
    <row r="589" spans="1:17">
      <c r="A589" s="1" t="s">
        <v>1061</v>
      </c>
      <c r="B589" s="82" t="s">
        <v>1066</v>
      </c>
      <c r="C589" s="95" t="s">
        <v>1067</v>
      </c>
      <c r="D589" s="42">
        <v>260</v>
      </c>
      <c r="E589" s="42">
        <v>105</v>
      </c>
      <c r="F589" s="27">
        <v>40</v>
      </c>
      <c r="G589" s="27">
        <v>46</v>
      </c>
      <c r="H589" s="78">
        <v>243</v>
      </c>
      <c r="I589" s="78">
        <v>113</v>
      </c>
      <c r="J589" s="18">
        <v>47</v>
      </c>
      <c r="K589" s="28" t="s">
        <v>122</v>
      </c>
      <c r="L589" s="20">
        <v>54</v>
      </c>
      <c r="M589" s="78">
        <v>0.9</v>
      </c>
      <c r="N589" s="78">
        <v>282</v>
      </c>
      <c r="O589" s="78">
        <v>2.2000000000000002</v>
      </c>
      <c r="P589" s="78">
        <v>999</v>
      </c>
      <c r="Q589" s="78"/>
    </row>
    <row r="590" spans="1:17">
      <c r="A590" s="1" t="s">
        <v>1061</v>
      </c>
      <c r="B590" s="83" t="s">
        <v>1068</v>
      </c>
      <c r="C590" s="94" t="s">
        <v>1069</v>
      </c>
      <c r="D590" s="42">
        <v>556</v>
      </c>
      <c r="E590" s="42">
        <v>284</v>
      </c>
      <c r="F590" s="27">
        <v>51</v>
      </c>
      <c r="G590" s="27">
        <v>59</v>
      </c>
      <c r="H590" s="78">
        <v>560</v>
      </c>
      <c r="I590" s="78">
        <v>337</v>
      </c>
      <c r="J590" s="18">
        <v>60</v>
      </c>
      <c r="K590" s="28" t="s">
        <v>122</v>
      </c>
      <c r="L590" s="20">
        <v>69</v>
      </c>
      <c r="M590" s="78">
        <v>1.4</v>
      </c>
      <c r="N590" s="78">
        <v>498</v>
      </c>
      <c r="O590" s="78">
        <v>1.5</v>
      </c>
      <c r="P590" s="78">
        <v>1120</v>
      </c>
      <c r="Q590" s="78"/>
    </row>
    <row r="591" spans="1:17">
      <c r="A591" s="1" t="s">
        <v>1070</v>
      </c>
      <c r="B591" s="21" t="s">
        <v>1071</v>
      </c>
      <c r="C591" s="21" t="s">
        <v>1072</v>
      </c>
      <c r="D591" s="21">
        <v>582</v>
      </c>
      <c r="E591" s="21">
        <v>29</v>
      </c>
      <c r="F591" s="16">
        <v>5</v>
      </c>
      <c r="G591" s="16">
        <v>10</v>
      </c>
      <c r="H591" s="15">
        <v>657</v>
      </c>
      <c r="I591" s="15">
        <v>63</v>
      </c>
      <c r="J591" s="18">
        <v>10</v>
      </c>
      <c r="K591" s="19" t="s">
        <v>122</v>
      </c>
      <c r="L591" s="20">
        <v>15</v>
      </c>
      <c r="M591" s="17">
        <v>0.8</v>
      </c>
      <c r="N591" s="50">
        <v>890.30303030303025</v>
      </c>
      <c r="O591" s="17">
        <v>0.8</v>
      </c>
      <c r="P591" s="51">
        <v>1220.1111111111111</v>
      </c>
    </row>
    <row r="592" spans="1:17">
      <c r="A592" s="1" t="s">
        <v>1070</v>
      </c>
      <c r="B592" s="21" t="s">
        <v>1073</v>
      </c>
      <c r="C592" s="21" t="s">
        <v>1074</v>
      </c>
      <c r="D592" s="21">
        <v>601</v>
      </c>
      <c r="E592" s="21">
        <v>41</v>
      </c>
      <c r="F592" s="16">
        <v>7</v>
      </c>
      <c r="G592" s="16">
        <v>12</v>
      </c>
      <c r="H592" s="15">
        <v>521</v>
      </c>
      <c r="I592" s="15">
        <v>76</v>
      </c>
      <c r="J592" s="18">
        <v>15</v>
      </c>
      <c r="K592" s="19" t="s">
        <v>122</v>
      </c>
      <c r="L592" s="20">
        <v>20</v>
      </c>
      <c r="M592" s="17">
        <v>1.7</v>
      </c>
      <c r="N592" s="50">
        <v>1394.5528089887641</v>
      </c>
      <c r="O592" s="17">
        <v>1.4</v>
      </c>
      <c r="P592" s="51">
        <v>1195.6315789473683</v>
      </c>
    </row>
    <row r="593" spans="1:16">
      <c r="A593" s="1" t="s">
        <v>1070</v>
      </c>
      <c r="B593" s="21" t="s">
        <v>1075</v>
      </c>
      <c r="C593" s="21" t="s">
        <v>1076</v>
      </c>
      <c r="D593" s="21">
        <v>703</v>
      </c>
      <c r="E593" s="21">
        <v>78</v>
      </c>
      <c r="F593" s="16">
        <v>11</v>
      </c>
      <c r="G593" s="16">
        <v>16</v>
      </c>
      <c r="H593" s="15">
        <v>625</v>
      </c>
      <c r="I593" s="15">
        <v>113</v>
      </c>
      <c r="J593" s="18">
        <v>18</v>
      </c>
      <c r="K593" s="19" t="s">
        <v>122</v>
      </c>
      <c r="L593" s="20">
        <v>23</v>
      </c>
      <c r="M593" s="17">
        <v>1.2</v>
      </c>
      <c r="N593" s="50">
        <v>1786.154296875</v>
      </c>
      <c r="O593" s="17">
        <v>1</v>
      </c>
      <c r="P593" s="51">
        <v>1461.2212389380531</v>
      </c>
    </row>
    <row r="594" spans="1:16">
      <c r="A594" s="1" t="s">
        <v>1070</v>
      </c>
      <c r="B594" s="21" t="s">
        <v>1077</v>
      </c>
      <c r="C594" s="21" t="s">
        <v>1078</v>
      </c>
      <c r="D594" s="21">
        <v>2547</v>
      </c>
      <c r="E594" s="21">
        <v>253</v>
      </c>
      <c r="F594" s="16">
        <v>10</v>
      </c>
      <c r="G594" s="16">
        <v>15</v>
      </c>
      <c r="H594" s="15">
        <v>2462</v>
      </c>
      <c r="I594" s="15">
        <v>448</v>
      </c>
      <c r="J594" s="18">
        <v>18</v>
      </c>
      <c r="K594" s="19" t="s">
        <v>122</v>
      </c>
      <c r="L594" s="20">
        <v>23</v>
      </c>
      <c r="M594" s="17">
        <v>0.8</v>
      </c>
      <c r="N594" s="50">
        <v>3260.5317775571002</v>
      </c>
      <c r="O594" s="17">
        <v>1.4</v>
      </c>
      <c r="P594" s="51">
        <v>1888.2857142857142</v>
      </c>
    </row>
    <row r="595" spans="1:16">
      <c r="A595" s="1" t="s">
        <v>1070</v>
      </c>
      <c r="B595" s="21" t="s">
        <v>1079</v>
      </c>
      <c r="C595" s="21" t="s">
        <v>1080</v>
      </c>
      <c r="D595" s="21">
        <v>381</v>
      </c>
      <c r="E595" s="21">
        <v>80</v>
      </c>
      <c r="F595" s="16">
        <v>21</v>
      </c>
      <c r="G595" s="16">
        <v>26</v>
      </c>
      <c r="H595" s="15">
        <v>244</v>
      </c>
      <c r="I595" s="15">
        <v>77</v>
      </c>
      <c r="J595" s="18">
        <v>32</v>
      </c>
      <c r="K595" s="19" t="s">
        <v>122</v>
      </c>
      <c r="L595" s="20">
        <v>37</v>
      </c>
      <c r="M595" s="17">
        <v>8.6</v>
      </c>
      <c r="N595" s="50">
        <v>20294</v>
      </c>
      <c r="O595" s="17">
        <v>8.4</v>
      </c>
      <c r="P595" s="51">
        <v>10682.103896103896</v>
      </c>
    </row>
    <row r="596" spans="1:16">
      <c r="A596" s="1" t="s">
        <v>1070</v>
      </c>
      <c r="B596" s="21" t="s">
        <v>1081</v>
      </c>
      <c r="C596" s="21" t="s">
        <v>1082</v>
      </c>
      <c r="D596" s="21">
        <v>885</v>
      </c>
      <c r="E596" s="21">
        <v>60</v>
      </c>
      <c r="F596" s="16">
        <v>7</v>
      </c>
      <c r="G596" s="16">
        <v>12</v>
      </c>
      <c r="H596" s="15">
        <v>665</v>
      </c>
      <c r="I596" s="15">
        <v>87</v>
      </c>
      <c r="J596" s="18">
        <v>13</v>
      </c>
      <c r="K596" s="19" t="s">
        <v>122</v>
      </c>
      <c r="L596" s="20">
        <v>18</v>
      </c>
      <c r="M596" s="17">
        <v>0.8</v>
      </c>
      <c r="N596" s="50">
        <v>1502.6159169550174</v>
      </c>
      <c r="O596" s="17">
        <v>0.5</v>
      </c>
      <c r="P596" s="51">
        <v>1153.8505747126437</v>
      </c>
    </row>
    <row r="597" spans="1:16">
      <c r="A597" s="1" t="s">
        <v>1070</v>
      </c>
      <c r="B597" s="21" t="s">
        <v>1083</v>
      </c>
      <c r="C597" s="21" t="s">
        <v>1084</v>
      </c>
      <c r="D597" s="21">
        <v>1819</v>
      </c>
      <c r="E597" s="21">
        <v>155</v>
      </c>
      <c r="F597" s="16">
        <v>9</v>
      </c>
      <c r="G597" s="16">
        <v>14</v>
      </c>
      <c r="H597" s="15">
        <v>1811</v>
      </c>
      <c r="I597" s="15">
        <v>286</v>
      </c>
      <c r="J597" s="18">
        <v>16</v>
      </c>
      <c r="K597" s="19" t="s">
        <v>122</v>
      </c>
      <c r="L597" s="20">
        <v>21</v>
      </c>
      <c r="M597" s="17">
        <v>1.2</v>
      </c>
      <c r="N597" s="50">
        <v>1559.1947540983606</v>
      </c>
      <c r="O597" s="17">
        <v>0.8</v>
      </c>
      <c r="P597" s="51">
        <v>1061.3006993006993</v>
      </c>
    </row>
    <row r="598" spans="1:16">
      <c r="A598" s="1" t="s">
        <v>1070</v>
      </c>
      <c r="B598" s="21" t="s">
        <v>1085</v>
      </c>
      <c r="C598" s="21" t="s">
        <v>1086</v>
      </c>
      <c r="D598" s="21">
        <v>384</v>
      </c>
      <c r="E598" s="21">
        <v>75</v>
      </c>
      <c r="F598" s="16">
        <v>20</v>
      </c>
      <c r="G598" s="16">
        <v>25</v>
      </c>
      <c r="H598" s="15">
        <v>423</v>
      </c>
      <c r="I598" s="15">
        <v>82</v>
      </c>
      <c r="J598" s="18">
        <v>19</v>
      </c>
      <c r="K598" s="19" t="s">
        <v>102</v>
      </c>
      <c r="L598" s="20" t="s">
        <v>103</v>
      </c>
      <c r="M598" s="17">
        <v>7.8</v>
      </c>
      <c r="N598" s="50">
        <v>7871.7008797653962</v>
      </c>
      <c r="O598" s="17">
        <v>7</v>
      </c>
      <c r="P598" s="51">
        <v>7794.792682926829</v>
      </c>
    </row>
    <row r="599" spans="1:16">
      <c r="A599" s="1" t="s">
        <v>1070</v>
      </c>
      <c r="B599" s="21" t="s">
        <v>1087</v>
      </c>
      <c r="C599" s="21" t="s">
        <v>1088</v>
      </c>
      <c r="D599" s="21">
        <v>277</v>
      </c>
      <c r="E599" s="21">
        <v>26</v>
      </c>
      <c r="F599" s="16">
        <v>9</v>
      </c>
      <c r="G599" s="16">
        <v>14</v>
      </c>
      <c r="H599" s="15">
        <v>249</v>
      </c>
      <c r="I599" s="15">
        <v>34</v>
      </c>
      <c r="J599" s="18">
        <v>14</v>
      </c>
      <c r="K599" s="19" t="s">
        <v>122</v>
      </c>
      <c r="L599" s="20">
        <v>19</v>
      </c>
      <c r="M599" s="17">
        <v>1.4</v>
      </c>
      <c r="N599" s="50">
        <v>1236.0232558139535</v>
      </c>
      <c r="O599" s="17">
        <v>1</v>
      </c>
      <c r="P599" s="51">
        <v>1415.9705882352941</v>
      </c>
    </row>
    <row r="600" spans="1:16">
      <c r="A600" s="1" t="s">
        <v>1070</v>
      </c>
      <c r="B600" s="21" t="s">
        <v>1089</v>
      </c>
      <c r="C600" s="21" t="s">
        <v>1090</v>
      </c>
      <c r="D600" s="21">
        <v>149</v>
      </c>
      <c r="E600" s="21">
        <v>28</v>
      </c>
      <c r="F600" s="16">
        <v>19</v>
      </c>
      <c r="G600" s="16">
        <v>24</v>
      </c>
      <c r="H600" s="15">
        <v>163</v>
      </c>
      <c r="I600" s="15">
        <v>48</v>
      </c>
      <c r="J600" s="18">
        <v>29</v>
      </c>
      <c r="K600" s="19" t="s">
        <v>122</v>
      </c>
      <c r="L600" s="20">
        <v>34</v>
      </c>
      <c r="M600" s="17">
        <v>0.8</v>
      </c>
      <c r="N600" s="50">
        <v>2247.3565217391306</v>
      </c>
      <c r="O600" s="17">
        <v>1.2</v>
      </c>
      <c r="P600" s="51">
        <v>1908.6875</v>
      </c>
    </row>
    <row r="601" spans="1:16">
      <c r="A601" s="1" t="s">
        <v>1070</v>
      </c>
      <c r="B601" s="21" t="s">
        <v>1091</v>
      </c>
      <c r="C601" s="21" t="s">
        <v>1092</v>
      </c>
      <c r="D601" s="21">
        <v>178</v>
      </c>
      <c r="E601" s="21">
        <v>24</v>
      </c>
      <c r="F601" s="16">
        <v>13</v>
      </c>
      <c r="G601" s="16">
        <v>18</v>
      </c>
      <c r="H601" s="15">
        <v>259</v>
      </c>
      <c r="I601" s="15">
        <v>46</v>
      </c>
      <c r="J601" s="18">
        <v>18</v>
      </c>
      <c r="K601" s="19" t="s">
        <v>122</v>
      </c>
      <c r="L601" s="20">
        <v>23</v>
      </c>
      <c r="M601" s="17">
        <v>0.8</v>
      </c>
      <c r="N601" s="50">
        <v>759.10328638497651</v>
      </c>
      <c r="O601" s="17">
        <v>1.1000000000000001</v>
      </c>
      <c r="P601" s="51">
        <v>1167.8695652173913</v>
      </c>
    </row>
    <row r="602" spans="1:16">
      <c r="A602" s="1" t="s">
        <v>1070</v>
      </c>
      <c r="B602" s="21" t="s">
        <v>1093</v>
      </c>
      <c r="C602" s="21" t="s">
        <v>1094</v>
      </c>
      <c r="D602" s="21">
        <v>179</v>
      </c>
      <c r="E602" s="21">
        <v>62</v>
      </c>
      <c r="F602" s="16">
        <v>35</v>
      </c>
      <c r="G602" s="16">
        <v>40</v>
      </c>
      <c r="H602" s="15">
        <v>205</v>
      </c>
      <c r="I602" s="15">
        <v>84</v>
      </c>
      <c r="J602" s="18">
        <v>41</v>
      </c>
      <c r="K602" s="19" t="s">
        <v>122</v>
      </c>
      <c r="L602" s="20">
        <v>47</v>
      </c>
      <c r="M602" s="17">
        <v>0.5</v>
      </c>
      <c r="N602" s="50">
        <v>1997.702479338843</v>
      </c>
      <c r="O602" s="17">
        <v>0.7</v>
      </c>
      <c r="P602" s="51">
        <v>1164.5595238095239</v>
      </c>
    </row>
    <row r="603" spans="1:16">
      <c r="A603" s="1" t="s">
        <v>1070</v>
      </c>
      <c r="B603" s="21" t="s">
        <v>1095</v>
      </c>
      <c r="C603" s="21" t="s">
        <v>1096</v>
      </c>
      <c r="D603" s="21">
        <v>956</v>
      </c>
      <c r="E603" s="21">
        <v>51</v>
      </c>
      <c r="F603" s="16">
        <v>5</v>
      </c>
      <c r="G603" s="16">
        <v>10</v>
      </c>
      <c r="H603" s="15">
        <v>767</v>
      </c>
      <c r="I603" s="15">
        <v>92</v>
      </c>
      <c r="J603" s="18">
        <v>12</v>
      </c>
      <c r="K603" s="19" t="s">
        <v>122</v>
      </c>
      <c r="L603" s="20">
        <v>17</v>
      </c>
      <c r="M603" s="17">
        <v>1.2</v>
      </c>
      <c r="N603" s="50">
        <v>1105.1199999999999</v>
      </c>
      <c r="O603" s="17">
        <v>1</v>
      </c>
      <c r="P603" s="51">
        <v>1160.8260869565217</v>
      </c>
    </row>
    <row r="604" spans="1:16">
      <c r="A604" s="1" t="s">
        <v>1070</v>
      </c>
      <c r="B604" s="21" t="s">
        <v>1097</v>
      </c>
      <c r="C604" s="21" t="s">
        <v>1098</v>
      </c>
      <c r="D604" s="21">
        <v>828</v>
      </c>
      <c r="E604" s="21">
        <v>112</v>
      </c>
      <c r="F604" s="16">
        <v>14</v>
      </c>
      <c r="G604" s="16">
        <v>19</v>
      </c>
      <c r="H604" s="15">
        <v>874</v>
      </c>
      <c r="I604" s="15">
        <v>159</v>
      </c>
      <c r="J604" s="18">
        <v>18</v>
      </c>
      <c r="K604" s="19" t="s">
        <v>102</v>
      </c>
      <c r="L604" s="20" t="s">
        <v>103</v>
      </c>
      <c r="M604" s="17">
        <v>2.4</v>
      </c>
      <c r="N604" s="50">
        <v>3010.5202797202796</v>
      </c>
      <c r="O604" s="17">
        <v>2.4</v>
      </c>
      <c r="P604" s="51">
        <v>2710.182389937107</v>
      </c>
    </row>
    <row r="605" spans="1:16">
      <c r="A605" s="1" t="s">
        <v>1070</v>
      </c>
      <c r="B605" s="21" t="s">
        <v>1099</v>
      </c>
      <c r="C605" s="21" t="s">
        <v>1100</v>
      </c>
      <c r="D605" s="21">
        <v>248</v>
      </c>
      <c r="E605" s="21">
        <v>24</v>
      </c>
      <c r="F605" s="16">
        <v>10</v>
      </c>
      <c r="G605" s="16">
        <v>15</v>
      </c>
      <c r="H605" s="15">
        <v>242</v>
      </c>
      <c r="I605" s="15">
        <v>58</v>
      </c>
      <c r="J605" s="18">
        <v>24</v>
      </c>
      <c r="K605" s="19" t="s">
        <v>122</v>
      </c>
      <c r="L605" s="20">
        <v>29</v>
      </c>
      <c r="M605" s="17">
        <v>0.8</v>
      </c>
      <c r="N605" s="50">
        <v>1428.375</v>
      </c>
      <c r="O605" s="17">
        <v>0.8</v>
      </c>
      <c r="P605" s="51">
        <v>702.77586206896547</v>
      </c>
    </row>
    <row r="606" spans="1:16">
      <c r="A606" s="1" t="s">
        <v>1070</v>
      </c>
      <c r="B606" s="21" t="s">
        <v>1101</v>
      </c>
      <c r="C606" s="21" t="s">
        <v>1102</v>
      </c>
      <c r="D606" s="21">
        <v>2240</v>
      </c>
      <c r="E606" s="21">
        <v>138</v>
      </c>
      <c r="F606" s="16">
        <v>6</v>
      </c>
      <c r="G606" s="16">
        <v>11</v>
      </c>
      <c r="H606" s="15">
        <v>2168</v>
      </c>
      <c r="I606" s="15">
        <v>271</v>
      </c>
      <c r="J606" s="18">
        <v>13</v>
      </c>
      <c r="K606" s="19" t="s">
        <v>122</v>
      </c>
      <c r="L606" s="20">
        <v>18</v>
      </c>
      <c r="M606" s="17">
        <v>0.7</v>
      </c>
      <c r="N606" s="50">
        <v>3015.2393252503953</v>
      </c>
      <c r="O606" s="17">
        <v>2.4</v>
      </c>
      <c r="P606" s="51">
        <v>2181.9483394833946</v>
      </c>
    </row>
    <row r="607" spans="1:16">
      <c r="A607" s="1" t="s">
        <v>1070</v>
      </c>
      <c r="B607" s="21" t="s">
        <v>1103</v>
      </c>
      <c r="C607" s="21" t="s">
        <v>1104</v>
      </c>
      <c r="D607" s="21">
        <v>1640</v>
      </c>
      <c r="E607" s="21">
        <v>136</v>
      </c>
      <c r="F607" s="16">
        <v>8</v>
      </c>
      <c r="G607" s="16">
        <v>13</v>
      </c>
      <c r="H607" s="15">
        <v>1587</v>
      </c>
      <c r="I607" s="15">
        <v>192</v>
      </c>
      <c r="J607" s="18">
        <v>12</v>
      </c>
      <c r="K607" s="19" t="s">
        <v>102</v>
      </c>
      <c r="L607" s="20" t="s">
        <v>103</v>
      </c>
      <c r="M607" s="17">
        <v>1.5</v>
      </c>
      <c r="N607" s="50">
        <v>1699.7591397849462</v>
      </c>
      <c r="O607" s="17">
        <v>1.3</v>
      </c>
      <c r="P607" s="51">
        <v>1581.3854166666667</v>
      </c>
    </row>
    <row r="608" spans="1:16">
      <c r="A608" s="1" t="s">
        <v>1070</v>
      </c>
      <c r="B608" s="21" t="s">
        <v>1105</v>
      </c>
      <c r="C608" s="21" t="s">
        <v>1106</v>
      </c>
      <c r="D608" s="21">
        <v>797</v>
      </c>
      <c r="E608" s="21">
        <v>39</v>
      </c>
      <c r="F608" s="16">
        <v>5</v>
      </c>
      <c r="G608" s="16">
        <v>10</v>
      </c>
      <c r="H608" s="15">
        <v>864</v>
      </c>
      <c r="I608" s="15">
        <v>82</v>
      </c>
      <c r="J608" s="18">
        <v>9</v>
      </c>
      <c r="K608" s="19" t="s">
        <v>102</v>
      </c>
      <c r="L608" s="20" t="s">
        <v>103</v>
      </c>
      <c r="M608" s="17">
        <v>1.8</v>
      </c>
      <c r="N608" s="50">
        <v>1663.0383631713555</v>
      </c>
      <c r="O608" s="17">
        <v>1.1000000000000001</v>
      </c>
      <c r="P608" s="51">
        <v>1230.3292682926829</v>
      </c>
    </row>
    <row r="609" spans="1:17">
      <c r="A609" s="1" t="s">
        <v>1070</v>
      </c>
      <c r="B609" s="21" t="s">
        <v>1107</v>
      </c>
      <c r="C609" s="21" t="s">
        <v>1108</v>
      </c>
      <c r="D609" s="21">
        <v>380</v>
      </c>
      <c r="E609" s="21">
        <v>68</v>
      </c>
      <c r="F609" s="16">
        <v>18</v>
      </c>
      <c r="G609" s="16">
        <v>23</v>
      </c>
      <c r="H609" s="15">
        <v>382</v>
      </c>
      <c r="I609" s="15">
        <v>100</v>
      </c>
      <c r="J609" s="18">
        <v>26</v>
      </c>
      <c r="K609" s="19" t="s">
        <v>122</v>
      </c>
      <c r="L609" s="20">
        <v>31</v>
      </c>
      <c r="M609" s="17">
        <v>1.5</v>
      </c>
      <c r="N609" s="50">
        <v>3925.3085106382978</v>
      </c>
      <c r="O609" s="17">
        <v>1.7</v>
      </c>
      <c r="P609" s="51">
        <v>2419.73</v>
      </c>
    </row>
    <row r="610" spans="1:17">
      <c r="A610" s="1" t="s">
        <v>1070</v>
      </c>
      <c r="B610" s="21" t="s">
        <v>1109</v>
      </c>
      <c r="C610" s="21" t="s">
        <v>1110</v>
      </c>
      <c r="D610" s="21">
        <v>250</v>
      </c>
      <c r="E610" s="21">
        <v>30</v>
      </c>
      <c r="F610" s="16">
        <v>12</v>
      </c>
      <c r="G610" s="16">
        <v>17</v>
      </c>
      <c r="H610" s="15">
        <v>481</v>
      </c>
      <c r="I610" s="15">
        <v>64</v>
      </c>
      <c r="J610" s="18">
        <v>13</v>
      </c>
      <c r="K610" s="19" t="s">
        <v>102</v>
      </c>
      <c r="L610" s="20" t="s">
        <v>103</v>
      </c>
      <c r="M610" s="17">
        <v>2.7</v>
      </c>
      <c r="N610" s="50">
        <v>1706.5083932853718</v>
      </c>
      <c r="O610" s="17">
        <v>2.1</v>
      </c>
      <c r="P610" s="51">
        <v>2151.015625</v>
      </c>
    </row>
    <row r="611" spans="1:17">
      <c r="A611" s="1" t="s">
        <v>1070</v>
      </c>
      <c r="B611" s="21" t="s">
        <v>1111</v>
      </c>
      <c r="C611" s="21" t="s">
        <v>1112</v>
      </c>
      <c r="D611" s="21">
        <v>81</v>
      </c>
      <c r="E611" s="21">
        <v>10</v>
      </c>
      <c r="F611" s="16">
        <v>12</v>
      </c>
      <c r="G611" s="16">
        <v>17</v>
      </c>
      <c r="H611" s="15">
        <v>64</v>
      </c>
      <c r="I611" s="15">
        <v>7</v>
      </c>
      <c r="J611" s="18">
        <v>11</v>
      </c>
      <c r="K611" s="19" t="s">
        <v>102</v>
      </c>
      <c r="L611" s="20" t="s">
        <v>103</v>
      </c>
      <c r="M611" s="17">
        <v>0.6</v>
      </c>
      <c r="N611" s="50">
        <v>645.80701754385962</v>
      </c>
      <c r="O611" s="17">
        <v>0.7</v>
      </c>
      <c r="P611" s="51">
        <v>2485.2857142857142</v>
      </c>
    </row>
    <row r="612" spans="1:17">
      <c r="A612" s="1" t="s">
        <v>1070</v>
      </c>
      <c r="B612" s="21" t="s">
        <v>1113</v>
      </c>
      <c r="C612" s="21" t="s">
        <v>1114</v>
      </c>
      <c r="D612" s="21">
        <v>1801</v>
      </c>
      <c r="E612" s="21">
        <v>193</v>
      </c>
      <c r="F612" s="16">
        <v>11</v>
      </c>
      <c r="G612" s="16">
        <v>16</v>
      </c>
      <c r="H612" s="15">
        <v>1713</v>
      </c>
      <c r="I612" s="17">
        <v>334</v>
      </c>
      <c r="J612" s="18">
        <v>19</v>
      </c>
      <c r="K612" s="19" t="s">
        <v>122</v>
      </c>
      <c r="L612" s="20">
        <v>24</v>
      </c>
      <c r="M612" s="17">
        <v>1.6</v>
      </c>
      <c r="N612" s="50">
        <v>2041.2298767222626</v>
      </c>
      <c r="O612" s="17">
        <v>1.3</v>
      </c>
      <c r="P612" s="51">
        <v>1467.1017964071857</v>
      </c>
    </row>
    <row r="613" spans="1:17">
      <c r="A613" s="1" t="s">
        <v>1070</v>
      </c>
      <c r="B613" s="21" t="s">
        <v>1115</v>
      </c>
      <c r="C613" s="21" t="s">
        <v>1116</v>
      </c>
      <c r="D613" s="21">
        <v>74</v>
      </c>
      <c r="E613" s="21">
        <v>12</v>
      </c>
      <c r="F613" s="16">
        <v>16</v>
      </c>
      <c r="G613" s="16">
        <v>21</v>
      </c>
      <c r="H613" s="15">
        <v>152</v>
      </c>
      <c r="I613" s="17">
        <v>34</v>
      </c>
      <c r="J613" s="18">
        <v>22</v>
      </c>
      <c r="K613" s="19" t="s">
        <v>122</v>
      </c>
      <c r="L613" s="20">
        <v>27</v>
      </c>
      <c r="M613" s="17">
        <v>1.9</v>
      </c>
      <c r="N613" s="50">
        <v>1784.2457627118645</v>
      </c>
      <c r="O613" s="17">
        <v>0.9</v>
      </c>
      <c r="P613" s="51">
        <v>1144.6470588235295</v>
      </c>
    </row>
    <row r="614" spans="1:17">
      <c r="A614" s="1" t="s">
        <v>1070</v>
      </c>
      <c r="B614" s="21" t="s">
        <v>1117</v>
      </c>
      <c r="C614" s="21" t="s">
        <v>1118</v>
      </c>
      <c r="D614" s="21">
        <v>74</v>
      </c>
      <c r="E614" s="21">
        <v>16</v>
      </c>
      <c r="F614" s="16">
        <v>22</v>
      </c>
      <c r="G614" s="16">
        <v>27</v>
      </c>
      <c r="H614" s="15">
        <v>77</v>
      </c>
      <c r="I614" s="17">
        <v>18</v>
      </c>
      <c r="J614" s="18">
        <v>23</v>
      </c>
      <c r="K614" s="19" t="s">
        <v>102</v>
      </c>
      <c r="L614" s="20" t="s">
        <v>103</v>
      </c>
      <c r="M614" s="17">
        <v>2.9</v>
      </c>
      <c r="N614" s="50">
        <v>5614.2203389830511</v>
      </c>
      <c r="O614" s="17">
        <v>2.8</v>
      </c>
      <c r="P614" s="51">
        <v>4657.9444444444443</v>
      </c>
    </row>
    <row r="615" spans="1:17">
      <c r="A615" s="1" t="s">
        <v>1070</v>
      </c>
      <c r="B615" s="21" t="s">
        <v>1119</v>
      </c>
      <c r="C615" s="21" t="s">
        <v>1120</v>
      </c>
      <c r="D615" s="21">
        <v>1067</v>
      </c>
      <c r="E615" s="21">
        <v>85</v>
      </c>
      <c r="F615" s="16">
        <v>8</v>
      </c>
      <c r="G615" s="16">
        <v>13</v>
      </c>
      <c r="H615" s="15">
        <v>1064</v>
      </c>
      <c r="I615" s="17">
        <v>151</v>
      </c>
      <c r="J615" s="18">
        <v>14</v>
      </c>
      <c r="K615" s="19" t="s">
        <v>122</v>
      </c>
      <c r="L615" s="20">
        <v>19</v>
      </c>
      <c r="M615" s="17">
        <v>0.9</v>
      </c>
      <c r="N615" s="50">
        <v>2044.4424972617744</v>
      </c>
      <c r="O615" s="17">
        <v>0.9</v>
      </c>
      <c r="P615" s="51">
        <v>1562.8675496688741</v>
      </c>
    </row>
    <row r="616" spans="1:17">
      <c r="A616" s="1" t="s">
        <v>1070</v>
      </c>
      <c r="B616" s="21" t="s">
        <v>1121</v>
      </c>
      <c r="C616" s="21" t="s">
        <v>1122</v>
      </c>
      <c r="D616" s="21">
        <v>631</v>
      </c>
      <c r="E616" s="21">
        <v>87</v>
      </c>
      <c r="F616" s="16">
        <v>14</v>
      </c>
      <c r="G616" s="16">
        <v>19</v>
      </c>
      <c r="H616" s="15">
        <v>465</v>
      </c>
      <c r="I616" s="17">
        <v>117</v>
      </c>
      <c r="J616" s="18">
        <v>25</v>
      </c>
      <c r="K616" s="19" t="s">
        <v>122</v>
      </c>
      <c r="L616" s="20">
        <v>30</v>
      </c>
      <c r="M616" s="17">
        <v>1.2</v>
      </c>
      <c r="N616" s="50">
        <v>2878.2212643678163</v>
      </c>
      <c r="O616" s="17">
        <v>1.1000000000000001</v>
      </c>
      <c r="P616" s="51">
        <v>1759.6068376068376</v>
      </c>
    </row>
    <row r="617" spans="1:17">
      <c r="A617" s="1" t="s">
        <v>1070</v>
      </c>
      <c r="B617" s="21" t="s">
        <v>1123</v>
      </c>
      <c r="C617" s="21" t="s">
        <v>1124</v>
      </c>
      <c r="D617" s="21">
        <v>190</v>
      </c>
      <c r="E617" s="21">
        <v>32</v>
      </c>
      <c r="F617" s="16">
        <v>17</v>
      </c>
      <c r="G617" s="16">
        <v>22</v>
      </c>
      <c r="H617" s="15">
        <v>273</v>
      </c>
      <c r="I617" s="17">
        <v>75</v>
      </c>
      <c r="J617" s="18">
        <v>27</v>
      </c>
      <c r="K617" s="19" t="s">
        <v>122</v>
      </c>
      <c r="L617" s="20">
        <v>32</v>
      </c>
      <c r="M617" s="17">
        <v>0.7</v>
      </c>
      <c r="N617" s="50">
        <v>675.61616161616166</v>
      </c>
      <c r="O617" s="17">
        <v>0.8</v>
      </c>
      <c r="P617" s="51">
        <v>1056.04</v>
      </c>
    </row>
    <row r="618" spans="1:17">
      <c r="A618" s="1" t="s">
        <v>1070</v>
      </c>
      <c r="B618" s="21" t="s">
        <v>1125</v>
      </c>
      <c r="C618" s="21" t="s">
        <v>1126</v>
      </c>
      <c r="D618" s="21">
        <v>159</v>
      </c>
      <c r="E618" s="21">
        <v>25</v>
      </c>
      <c r="F618" s="16">
        <v>16</v>
      </c>
      <c r="G618" s="16">
        <v>21</v>
      </c>
      <c r="H618" s="15">
        <v>190</v>
      </c>
      <c r="I618" s="17">
        <v>35</v>
      </c>
      <c r="J618" s="18">
        <v>18</v>
      </c>
      <c r="K618" s="19" t="s">
        <v>102</v>
      </c>
      <c r="L618" s="20" t="s">
        <v>103</v>
      </c>
      <c r="M618" s="17">
        <v>0.5</v>
      </c>
      <c r="N618" s="50">
        <v>1050.0129032258064</v>
      </c>
      <c r="O618" s="17">
        <v>1.8</v>
      </c>
      <c r="P618" s="51">
        <v>1550.9428571428571</v>
      </c>
    </row>
    <row r="619" spans="1:17">
      <c r="A619" s="1" t="s">
        <v>1070</v>
      </c>
      <c r="B619" s="21" t="s">
        <v>1127</v>
      </c>
      <c r="C619" s="21" t="s">
        <v>1128</v>
      </c>
      <c r="D619" s="21">
        <v>963</v>
      </c>
      <c r="E619" s="21">
        <v>180</v>
      </c>
      <c r="F619" s="16">
        <v>19</v>
      </c>
      <c r="G619" s="16">
        <v>24</v>
      </c>
      <c r="H619" s="15">
        <v>818</v>
      </c>
      <c r="I619" s="17">
        <v>211</v>
      </c>
      <c r="J619" s="18">
        <v>26</v>
      </c>
      <c r="K619" s="19" t="s">
        <v>122</v>
      </c>
      <c r="L619" s="20">
        <v>31</v>
      </c>
      <c r="M619" s="17">
        <v>0.7</v>
      </c>
      <c r="N619" s="50">
        <v>1982.9472817133444</v>
      </c>
      <c r="O619" s="17">
        <v>0.8</v>
      </c>
      <c r="P619" s="51">
        <v>1292.6113744075828</v>
      </c>
    </row>
    <row r="620" spans="1:17">
      <c r="A620" s="1" t="s">
        <v>1070</v>
      </c>
      <c r="B620" s="21" t="s">
        <v>1129</v>
      </c>
      <c r="C620" s="21" t="s">
        <v>1130</v>
      </c>
      <c r="D620" s="21">
        <v>518</v>
      </c>
      <c r="E620" s="21">
        <v>54</v>
      </c>
      <c r="F620" s="16">
        <v>10</v>
      </c>
      <c r="G620" s="16">
        <v>15</v>
      </c>
      <c r="H620" s="15">
        <v>443</v>
      </c>
      <c r="I620" s="17">
        <v>89</v>
      </c>
      <c r="J620" s="18">
        <v>20</v>
      </c>
      <c r="K620" s="19" t="s">
        <v>122</v>
      </c>
      <c r="L620" s="20">
        <v>25</v>
      </c>
      <c r="M620" s="17">
        <v>0.9</v>
      </c>
      <c r="N620" s="50">
        <v>929.22316384180795</v>
      </c>
      <c r="O620" s="17">
        <v>1.2</v>
      </c>
      <c r="P620" s="51">
        <v>1447.2022471910113</v>
      </c>
    </row>
    <row r="621" spans="1:17">
      <c r="A621" s="1" t="s">
        <v>1070</v>
      </c>
      <c r="B621" s="21" t="s">
        <v>1131</v>
      </c>
      <c r="C621" s="21" t="s">
        <v>1132</v>
      </c>
      <c r="D621" s="21">
        <v>776</v>
      </c>
      <c r="E621" s="21">
        <v>71</v>
      </c>
      <c r="F621" s="16">
        <v>9</v>
      </c>
      <c r="G621" s="16">
        <v>14</v>
      </c>
      <c r="H621" s="15">
        <v>628</v>
      </c>
      <c r="I621" s="15">
        <v>86</v>
      </c>
      <c r="J621" s="18">
        <v>14</v>
      </c>
      <c r="K621" s="19" t="s">
        <v>122</v>
      </c>
      <c r="L621" s="20">
        <v>19</v>
      </c>
      <c r="M621" s="17">
        <v>0.9</v>
      </c>
      <c r="N621" s="50">
        <v>1822.4335793357934</v>
      </c>
      <c r="O621" s="17">
        <v>1</v>
      </c>
      <c r="P621" s="51">
        <v>1334.1279069767443</v>
      </c>
    </row>
    <row r="622" spans="1:17">
      <c r="A622" s="1" t="s">
        <v>1133</v>
      </c>
      <c r="B622" s="21" t="s">
        <v>1134</v>
      </c>
      <c r="C622" s="42" t="s">
        <v>1135</v>
      </c>
      <c r="D622" s="42">
        <v>188</v>
      </c>
      <c r="E622" s="42">
        <v>59</v>
      </c>
      <c r="F622" s="16">
        <v>31</v>
      </c>
      <c r="G622" s="16">
        <v>36</v>
      </c>
      <c r="H622" s="17">
        <v>196</v>
      </c>
      <c r="I622" s="17">
        <v>74</v>
      </c>
      <c r="J622" s="18">
        <v>38</v>
      </c>
      <c r="K622" s="19" t="s">
        <v>122</v>
      </c>
      <c r="L622" s="20">
        <v>44</v>
      </c>
      <c r="M622" s="25">
        <v>4.0909090909090908</v>
      </c>
      <c r="N622" s="96">
        <v>1586.9917355371902</v>
      </c>
      <c r="O622" s="31">
        <v>4.8648648648648649</v>
      </c>
      <c r="P622" s="97">
        <v>4674.6756756756758</v>
      </c>
      <c r="Q622" s="17"/>
    </row>
    <row r="623" spans="1:17">
      <c r="A623" s="1" t="s">
        <v>1133</v>
      </c>
      <c r="B623" s="21" t="s">
        <v>1136</v>
      </c>
      <c r="C623" s="42" t="s">
        <v>1137</v>
      </c>
      <c r="D623" s="42">
        <v>164</v>
      </c>
      <c r="E623" s="42">
        <v>60</v>
      </c>
      <c r="F623" s="16">
        <v>37</v>
      </c>
      <c r="G623" s="16">
        <v>43</v>
      </c>
      <c r="H623" s="17">
        <v>134</v>
      </c>
      <c r="I623" s="17">
        <v>52</v>
      </c>
      <c r="J623" s="18">
        <v>39</v>
      </c>
      <c r="K623" s="19" t="s">
        <v>102</v>
      </c>
      <c r="L623" s="20" t="s">
        <v>103</v>
      </c>
      <c r="M623" s="25">
        <v>5.2682926829268295</v>
      </c>
      <c r="N623" s="96">
        <v>3072.2560975609758</v>
      </c>
      <c r="O623" s="31">
        <v>6.1730769230769234</v>
      </c>
      <c r="P623" s="97">
        <v>6573.5</v>
      </c>
      <c r="Q623" s="17"/>
    </row>
    <row r="624" spans="1:17">
      <c r="A624" s="1" t="s">
        <v>1133</v>
      </c>
      <c r="B624" s="21" t="s">
        <v>1138</v>
      </c>
      <c r="C624" s="42" t="s">
        <v>1139</v>
      </c>
      <c r="D624" s="42">
        <v>60</v>
      </c>
      <c r="E624" s="42">
        <v>13</v>
      </c>
      <c r="F624" s="16">
        <v>22</v>
      </c>
      <c r="G624" s="16">
        <v>27</v>
      </c>
      <c r="H624" s="17">
        <v>79</v>
      </c>
      <c r="I624" s="17">
        <v>20</v>
      </c>
      <c r="J624" s="18">
        <v>25.32</v>
      </c>
      <c r="K624" s="19" t="s">
        <v>102</v>
      </c>
      <c r="L624" s="20" t="s">
        <v>103</v>
      </c>
      <c r="M624" s="25">
        <v>2.2033898305084745</v>
      </c>
      <c r="N624" s="96">
        <v>794.57627118644064</v>
      </c>
      <c r="O624" s="31">
        <v>2.6</v>
      </c>
      <c r="P624" s="97">
        <v>2458.6</v>
      </c>
      <c r="Q624" s="17"/>
    </row>
    <row r="625" spans="1:17">
      <c r="A625" s="1" t="s">
        <v>1140</v>
      </c>
      <c r="B625" s="21" t="s">
        <v>1141</v>
      </c>
      <c r="C625" s="21" t="s">
        <v>1142</v>
      </c>
      <c r="D625" s="98">
        <v>7</v>
      </c>
      <c r="E625" s="98">
        <v>5</v>
      </c>
      <c r="F625" s="99">
        <v>71</v>
      </c>
      <c r="G625" s="99">
        <v>82.142857142857139</v>
      </c>
      <c r="H625" s="100">
        <v>15</v>
      </c>
      <c r="I625" s="100">
        <v>15</v>
      </c>
      <c r="J625" s="101">
        <v>100</v>
      </c>
      <c r="K625" s="102" t="s">
        <v>122</v>
      </c>
      <c r="L625" s="103">
        <v>115</v>
      </c>
      <c r="M625" s="98"/>
      <c r="N625" s="98">
        <v>0</v>
      </c>
      <c r="O625" s="98"/>
      <c r="P625" s="98">
        <v>2342.4699999999998</v>
      </c>
      <c r="Q625" s="104"/>
    </row>
    <row r="626" spans="1:17">
      <c r="A626" s="1" t="s">
        <v>1140</v>
      </c>
      <c r="B626" s="21" t="s">
        <v>1143</v>
      </c>
      <c r="C626" s="21" t="s">
        <v>1144</v>
      </c>
      <c r="D626" s="98">
        <v>27</v>
      </c>
      <c r="E626" s="98">
        <v>8</v>
      </c>
      <c r="F626" s="99">
        <v>30</v>
      </c>
      <c r="G626" s="99">
        <v>34.629629629629626</v>
      </c>
      <c r="H626" s="100">
        <v>23</v>
      </c>
      <c r="I626" s="100">
        <v>5</v>
      </c>
      <c r="J626" s="101">
        <v>21.739130434782609</v>
      </c>
      <c r="K626" s="102" t="s">
        <v>102</v>
      </c>
      <c r="L626" s="105" t="s">
        <v>103</v>
      </c>
      <c r="M626" s="98"/>
      <c r="N626" s="98">
        <v>220.94</v>
      </c>
      <c r="O626" s="98"/>
      <c r="P626" s="98">
        <v>2757.8</v>
      </c>
      <c r="Q626" s="100"/>
    </row>
    <row r="627" spans="1:17">
      <c r="A627" s="1" t="s">
        <v>1140</v>
      </c>
      <c r="B627" s="21" t="s">
        <v>1145</v>
      </c>
      <c r="C627" s="21" t="s">
        <v>1146</v>
      </c>
      <c r="D627" s="98">
        <v>43</v>
      </c>
      <c r="E627" s="98">
        <v>16</v>
      </c>
      <c r="F627" s="99">
        <v>37</v>
      </c>
      <c r="G627" s="99">
        <v>42.790697674418595</v>
      </c>
      <c r="H627" s="100">
        <v>34</v>
      </c>
      <c r="I627" s="100">
        <v>13</v>
      </c>
      <c r="J627" s="101">
        <v>38.235294117647058</v>
      </c>
      <c r="K627" s="102" t="s">
        <v>102</v>
      </c>
      <c r="L627" s="105" t="s">
        <v>103</v>
      </c>
      <c r="M627" s="98"/>
      <c r="N627" s="98">
        <v>485.86</v>
      </c>
      <c r="O627" s="98"/>
      <c r="P627" s="98">
        <v>3173</v>
      </c>
      <c r="Q627" s="100"/>
    </row>
    <row r="628" spans="1:17">
      <c r="A628" s="1" t="s">
        <v>1140</v>
      </c>
      <c r="B628" s="21" t="s">
        <v>1147</v>
      </c>
      <c r="C628" s="21" t="s">
        <v>1148</v>
      </c>
      <c r="D628" s="98">
        <v>66</v>
      </c>
      <c r="E628" s="98">
        <v>24</v>
      </c>
      <c r="F628" s="99">
        <v>36</v>
      </c>
      <c r="G628" s="99">
        <v>41.818181818181813</v>
      </c>
      <c r="H628" s="100">
        <v>79</v>
      </c>
      <c r="I628" s="100">
        <v>24</v>
      </c>
      <c r="J628" s="101">
        <v>30.37974683544304</v>
      </c>
      <c r="K628" s="102" t="s">
        <v>102</v>
      </c>
      <c r="L628" s="105" t="s">
        <v>103</v>
      </c>
      <c r="M628" s="98"/>
      <c r="N628" s="98">
        <v>588.64</v>
      </c>
      <c r="O628" s="98"/>
      <c r="P628" s="98">
        <v>1744.42</v>
      </c>
      <c r="Q628" s="100"/>
    </row>
    <row r="629" spans="1:17">
      <c r="A629" s="1" t="s">
        <v>1140</v>
      </c>
      <c r="B629" s="21" t="s">
        <v>1149</v>
      </c>
      <c r="C629" s="21" t="s">
        <v>1150</v>
      </c>
      <c r="D629" s="98">
        <v>23</v>
      </c>
      <c r="E629" s="98">
        <v>10</v>
      </c>
      <c r="F629" s="99">
        <v>43</v>
      </c>
      <c r="G629" s="99">
        <v>49.999999999999993</v>
      </c>
      <c r="H629" s="100">
        <v>54</v>
      </c>
      <c r="I629" s="100">
        <v>19</v>
      </c>
      <c r="J629" s="101">
        <v>35.185185185185183</v>
      </c>
      <c r="K629" s="102" t="s">
        <v>102</v>
      </c>
      <c r="L629" s="105" t="s">
        <v>103</v>
      </c>
      <c r="M629" s="98"/>
      <c r="N629" s="98">
        <v>270.43</v>
      </c>
      <c r="O629" s="98"/>
      <c r="P629" s="98">
        <v>1517.89</v>
      </c>
      <c r="Q629" s="100"/>
    </row>
    <row r="630" spans="1:17">
      <c r="A630" s="1" t="s">
        <v>1140</v>
      </c>
      <c r="B630" s="21" t="s">
        <v>1151</v>
      </c>
      <c r="C630" s="21" t="s">
        <v>1152</v>
      </c>
      <c r="D630" s="98">
        <v>67</v>
      </c>
      <c r="E630" s="98">
        <v>19</v>
      </c>
      <c r="F630" s="99">
        <v>28</v>
      </c>
      <c r="G630" s="99">
        <v>33.35820895522388</v>
      </c>
      <c r="H630" s="100">
        <v>61</v>
      </c>
      <c r="I630" s="100">
        <v>20</v>
      </c>
      <c r="J630" s="101">
        <v>32.786885245901637</v>
      </c>
      <c r="K630" s="102" t="s">
        <v>102</v>
      </c>
      <c r="L630" s="105" t="s">
        <v>103</v>
      </c>
      <c r="M630" s="98"/>
      <c r="N630" s="98">
        <v>521.29</v>
      </c>
      <c r="O630" s="98"/>
      <c r="P630" s="98">
        <v>1526.85</v>
      </c>
      <c r="Q630" s="100"/>
    </row>
    <row r="631" spans="1:17">
      <c r="A631" s="1" t="s">
        <v>1140</v>
      </c>
      <c r="B631" s="21" t="s">
        <v>1153</v>
      </c>
      <c r="C631" s="21" t="s">
        <v>1154</v>
      </c>
      <c r="D631" s="98">
        <v>37</v>
      </c>
      <c r="E631" s="98">
        <v>15</v>
      </c>
      <c r="F631" s="99">
        <v>41</v>
      </c>
      <c r="G631" s="99">
        <v>46.621621621621621</v>
      </c>
      <c r="H631" s="100">
        <v>24</v>
      </c>
      <c r="I631" s="100">
        <v>10</v>
      </c>
      <c r="J631" s="101">
        <v>41.666666666666671</v>
      </c>
      <c r="K631" s="102" t="s">
        <v>102</v>
      </c>
      <c r="L631" s="105" t="s">
        <v>103</v>
      </c>
      <c r="M631" s="98"/>
      <c r="N631" s="98">
        <v>235.14</v>
      </c>
      <c r="O631" s="98"/>
      <c r="P631" s="98">
        <v>1313.1</v>
      </c>
      <c r="Q631" s="100"/>
    </row>
    <row r="632" spans="1:17">
      <c r="A632" s="1" t="s">
        <v>1140</v>
      </c>
      <c r="B632" s="21" t="s">
        <v>1155</v>
      </c>
      <c r="C632" s="21" t="s">
        <v>1156</v>
      </c>
      <c r="D632" s="98">
        <v>28</v>
      </c>
      <c r="E632" s="98">
        <v>19</v>
      </c>
      <c r="F632" s="99">
        <v>68</v>
      </c>
      <c r="G632" s="99">
        <v>78.035714285714292</v>
      </c>
      <c r="H632" s="100">
        <v>38</v>
      </c>
      <c r="I632" s="100">
        <v>19</v>
      </c>
      <c r="J632" s="101">
        <v>50</v>
      </c>
      <c r="K632" s="102" t="s">
        <v>102</v>
      </c>
      <c r="L632" s="105" t="s">
        <v>103</v>
      </c>
      <c r="M632" s="98"/>
      <c r="N632" s="98">
        <v>141.37</v>
      </c>
      <c r="O632" s="98"/>
      <c r="P632" s="98">
        <v>898.47</v>
      </c>
      <c r="Q632" s="100"/>
    </row>
    <row r="633" spans="1:17">
      <c r="A633" s="1" t="s">
        <v>1140</v>
      </c>
      <c r="B633" s="21" t="s">
        <v>1157</v>
      </c>
      <c r="C633" s="21" t="s">
        <v>1158</v>
      </c>
      <c r="D633" s="98">
        <v>99</v>
      </c>
      <c r="E633" s="98">
        <v>45</v>
      </c>
      <c r="F633" s="99">
        <v>45</v>
      </c>
      <c r="G633" s="99">
        <v>52.272727272727273</v>
      </c>
      <c r="H633" s="100">
        <v>93</v>
      </c>
      <c r="I633" s="100">
        <v>56</v>
      </c>
      <c r="J633" s="101">
        <v>60.215053763440864</v>
      </c>
      <c r="K633" s="102" t="s">
        <v>122</v>
      </c>
      <c r="L633" s="105">
        <v>69</v>
      </c>
      <c r="M633" s="98"/>
      <c r="N633" s="98">
        <v>760.19</v>
      </c>
      <c r="O633" s="98"/>
      <c r="P633" s="98">
        <v>2555.75</v>
      </c>
      <c r="Q633" s="100"/>
    </row>
    <row r="634" spans="1:17">
      <c r="A634" s="1" t="s">
        <v>1140</v>
      </c>
      <c r="B634" s="21" t="s">
        <v>1159</v>
      </c>
      <c r="C634" s="21" t="s">
        <v>1160</v>
      </c>
      <c r="D634" s="98">
        <v>79</v>
      </c>
      <c r="E634" s="98">
        <v>46</v>
      </c>
      <c r="F634" s="99">
        <v>58</v>
      </c>
      <c r="G634" s="99">
        <v>66.96202531645568</v>
      </c>
      <c r="H634" s="100">
        <v>64</v>
      </c>
      <c r="I634" s="100">
        <v>43</v>
      </c>
      <c r="J634" s="101">
        <v>67.1875</v>
      </c>
      <c r="K634" s="102" t="s">
        <v>122</v>
      </c>
      <c r="L634" s="103">
        <v>77</v>
      </c>
      <c r="M634" s="98"/>
      <c r="N634" s="98">
        <v>814.33</v>
      </c>
      <c r="O634" s="98"/>
      <c r="P634" s="98">
        <v>2630.65</v>
      </c>
      <c r="Q634" s="100"/>
    </row>
    <row r="635" spans="1:17">
      <c r="A635" s="1" t="s">
        <v>1140</v>
      </c>
      <c r="B635" s="21" t="s">
        <v>1161</v>
      </c>
      <c r="C635" s="21" t="s">
        <v>1162</v>
      </c>
      <c r="D635" s="98">
        <v>373</v>
      </c>
      <c r="E635" s="98">
        <v>99</v>
      </c>
      <c r="F635" s="99">
        <v>27</v>
      </c>
      <c r="G635" s="99">
        <v>31.541554959785522</v>
      </c>
      <c r="H635" s="100">
        <v>263</v>
      </c>
      <c r="I635" s="100">
        <v>72</v>
      </c>
      <c r="J635" s="101">
        <v>27.376425855513308</v>
      </c>
      <c r="K635" s="102" t="s">
        <v>102</v>
      </c>
      <c r="L635" s="105" t="s">
        <v>103</v>
      </c>
      <c r="M635" s="98"/>
      <c r="N635" s="98">
        <v>443.69</v>
      </c>
      <c r="O635" s="98"/>
      <c r="P635" s="98">
        <v>1334.1</v>
      </c>
      <c r="Q635" s="100"/>
    </row>
    <row r="636" spans="1:17">
      <c r="A636" s="1" t="s">
        <v>1140</v>
      </c>
      <c r="B636" s="21" t="s">
        <v>1163</v>
      </c>
      <c r="C636" s="21" t="s">
        <v>1164</v>
      </c>
      <c r="D636" s="98">
        <v>25</v>
      </c>
      <c r="E636" s="98">
        <v>7</v>
      </c>
      <c r="F636" s="99">
        <v>28</v>
      </c>
      <c r="G636" s="99">
        <v>33</v>
      </c>
      <c r="H636" s="100">
        <v>15</v>
      </c>
      <c r="I636" s="100">
        <v>4</v>
      </c>
      <c r="J636" s="101">
        <v>26.666666666666668</v>
      </c>
      <c r="K636" s="102" t="s">
        <v>102</v>
      </c>
      <c r="L636" s="105" t="s">
        <v>103</v>
      </c>
      <c r="M636" s="98"/>
      <c r="N636" s="98">
        <v>172.73</v>
      </c>
      <c r="O636" s="98"/>
      <c r="P636" s="98">
        <v>1598</v>
      </c>
      <c r="Q636" s="100"/>
    </row>
    <row r="637" spans="1:17">
      <c r="A637" s="1" t="s">
        <v>1140</v>
      </c>
      <c r="B637" s="21" t="s">
        <v>1165</v>
      </c>
      <c r="C637" s="21" t="s">
        <v>1166</v>
      </c>
      <c r="D637" s="98">
        <v>27</v>
      </c>
      <c r="E637" s="98">
        <v>10</v>
      </c>
      <c r="F637" s="99">
        <v>37</v>
      </c>
      <c r="G637" s="99">
        <v>42.592592592592588</v>
      </c>
      <c r="H637" s="100">
        <v>29</v>
      </c>
      <c r="I637" s="100">
        <v>5</v>
      </c>
      <c r="J637" s="101">
        <v>17.241379310344829</v>
      </c>
      <c r="K637" s="102" t="s">
        <v>102</v>
      </c>
      <c r="L637" s="105" t="s">
        <v>103</v>
      </c>
      <c r="M637" s="98"/>
      <c r="N637" s="98">
        <v>277.5</v>
      </c>
      <c r="O637" s="98"/>
      <c r="P637" s="98">
        <v>875.4</v>
      </c>
      <c r="Q637" s="100"/>
    </row>
    <row r="638" spans="1:17">
      <c r="A638" s="1" t="s">
        <v>1140</v>
      </c>
      <c r="B638" s="111" t="s">
        <v>1167</v>
      </c>
      <c r="C638" s="21"/>
      <c r="D638" s="98"/>
      <c r="E638" s="98"/>
      <c r="F638" s="99"/>
      <c r="G638" s="99"/>
      <c r="H638" s="100"/>
      <c r="I638" s="100"/>
      <c r="J638" s="101"/>
      <c r="K638" s="102"/>
      <c r="L638" s="105" t="s">
        <v>249</v>
      </c>
      <c r="M638" s="98"/>
      <c r="N638" s="98"/>
      <c r="O638" s="98"/>
      <c r="P638" s="98"/>
      <c r="Q638" s="100" t="s">
        <v>1168</v>
      </c>
    </row>
    <row r="639" spans="1:17">
      <c r="A639" s="1" t="s">
        <v>1140</v>
      </c>
      <c r="B639" s="21" t="s">
        <v>1169</v>
      </c>
      <c r="C639" s="21" t="s">
        <v>1170</v>
      </c>
      <c r="D639" s="98">
        <v>68</v>
      </c>
      <c r="E639" s="98">
        <v>20</v>
      </c>
      <c r="F639" s="99">
        <v>29</v>
      </c>
      <c r="G639" s="99">
        <v>34.411764705882355</v>
      </c>
      <c r="H639" s="100">
        <v>25</v>
      </c>
      <c r="I639" s="100">
        <v>5</v>
      </c>
      <c r="J639" s="101">
        <v>20</v>
      </c>
      <c r="K639" s="102" t="s">
        <v>102</v>
      </c>
      <c r="L639" s="105" t="s">
        <v>103</v>
      </c>
      <c r="M639" s="98"/>
      <c r="N639" s="98">
        <v>90.95</v>
      </c>
      <c r="O639" s="98"/>
      <c r="P639" s="98">
        <v>581.6</v>
      </c>
      <c r="Q639" s="100"/>
    </row>
    <row r="640" spans="1:17">
      <c r="A640" s="1" t="s">
        <v>1140</v>
      </c>
      <c r="B640" s="21" t="s">
        <v>1171</v>
      </c>
      <c r="C640" s="21" t="s">
        <v>1172</v>
      </c>
      <c r="D640" s="98">
        <v>115</v>
      </c>
      <c r="E640" s="98">
        <v>48</v>
      </c>
      <c r="F640" s="99">
        <v>42</v>
      </c>
      <c r="G640" s="99">
        <v>47.999999999999993</v>
      </c>
      <c r="H640" s="100">
        <v>117</v>
      </c>
      <c r="I640" s="100">
        <v>53</v>
      </c>
      <c r="J640" s="101">
        <v>45.299145299145302</v>
      </c>
      <c r="K640" s="102" t="s">
        <v>102</v>
      </c>
      <c r="L640" s="105" t="s">
        <v>103</v>
      </c>
      <c r="M640" s="98"/>
      <c r="N640" s="98">
        <v>142.59</v>
      </c>
      <c r="O640" s="98"/>
      <c r="P640" s="98">
        <v>741.26</v>
      </c>
      <c r="Q640" s="100"/>
    </row>
    <row r="641" spans="1:17">
      <c r="A641" s="1" t="s">
        <v>1140</v>
      </c>
      <c r="B641" s="21" t="s">
        <v>1173</v>
      </c>
      <c r="C641" s="21" t="s">
        <v>1174</v>
      </c>
      <c r="D641" s="98">
        <v>93</v>
      </c>
      <c r="E641" s="98">
        <v>23</v>
      </c>
      <c r="F641" s="99">
        <v>25</v>
      </c>
      <c r="G641" s="99">
        <v>29.731182795698924</v>
      </c>
      <c r="H641" s="100">
        <v>51</v>
      </c>
      <c r="I641" s="100">
        <v>9</v>
      </c>
      <c r="J641" s="101">
        <v>17.647058823529413</v>
      </c>
      <c r="K641" s="102" t="s">
        <v>102</v>
      </c>
      <c r="L641" s="105" t="s">
        <v>103</v>
      </c>
      <c r="M641" s="98"/>
      <c r="N641" s="98">
        <v>311.26</v>
      </c>
      <c r="O641" s="98"/>
      <c r="P641" s="98">
        <v>1270.44</v>
      </c>
      <c r="Q641" s="100"/>
    </row>
    <row r="642" spans="1:17">
      <c r="A642" s="1" t="s">
        <v>1140</v>
      </c>
      <c r="B642" s="21" t="s">
        <v>1175</v>
      </c>
      <c r="C642" s="21" t="s">
        <v>1176</v>
      </c>
      <c r="D642" s="98">
        <v>664</v>
      </c>
      <c r="E642" s="98">
        <v>159</v>
      </c>
      <c r="F642" s="99">
        <v>24</v>
      </c>
      <c r="G642" s="99">
        <v>28.945783132530124</v>
      </c>
      <c r="H642" s="100">
        <v>590</v>
      </c>
      <c r="I642" s="100">
        <v>152</v>
      </c>
      <c r="J642" s="101">
        <v>25.762711864406779</v>
      </c>
      <c r="K642" s="102" t="s">
        <v>102</v>
      </c>
      <c r="L642" s="105" t="s">
        <v>103</v>
      </c>
      <c r="M642" s="98"/>
      <c r="N642" s="98">
        <v>547.67999999999995</v>
      </c>
      <c r="O642" s="98"/>
      <c r="P642" s="98">
        <v>1202.07</v>
      </c>
      <c r="Q642" s="100"/>
    </row>
    <row r="643" spans="1:17">
      <c r="A643" s="1" t="s">
        <v>1140</v>
      </c>
      <c r="B643" s="21" t="s">
        <v>1177</v>
      </c>
      <c r="C643" s="21" t="s">
        <v>1178</v>
      </c>
      <c r="D643" s="98">
        <v>28</v>
      </c>
      <c r="E643" s="98">
        <v>6</v>
      </c>
      <c r="F643" s="99">
        <v>21</v>
      </c>
      <c r="G643" s="99">
        <v>26.428571428571431</v>
      </c>
      <c r="H643" s="100">
        <v>23</v>
      </c>
      <c r="I643" s="100">
        <v>9</v>
      </c>
      <c r="J643" s="101">
        <v>39.130434782608695</v>
      </c>
      <c r="K643" s="102" t="s">
        <v>122</v>
      </c>
      <c r="L643" s="105">
        <v>45</v>
      </c>
      <c r="M643" s="98"/>
      <c r="N643" s="98">
        <v>326.86</v>
      </c>
      <c r="O643" s="98"/>
      <c r="P643" s="98">
        <v>1178.33</v>
      </c>
      <c r="Q643" s="100"/>
    </row>
    <row r="644" spans="1:17">
      <c r="A644" s="1" t="s">
        <v>1140</v>
      </c>
      <c r="B644" s="21" t="s">
        <v>1179</v>
      </c>
      <c r="C644" s="21" t="s">
        <v>1180</v>
      </c>
      <c r="D644" s="98">
        <v>16</v>
      </c>
      <c r="E644" s="98">
        <v>5</v>
      </c>
      <c r="F644" s="99">
        <v>31</v>
      </c>
      <c r="G644" s="99">
        <v>36.25</v>
      </c>
      <c r="H644" s="100">
        <v>6</v>
      </c>
      <c r="I644" s="100">
        <v>2</v>
      </c>
      <c r="J644" s="101">
        <v>33.333333333333329</v>
      </c>
      <c r="K644" s="102" t="s">
        <v>102</v>
      </c>
      <c r="L644" s="105" t="s">
        <v>103</v>
      </c>
      <c r="M644" s="98"/>
      <c r="N644" s="98">
        <v>1231.5</v>
      </c>
      <c r="O644" s="98"/>
      <c r="P644" s="98">
        <v>3243.5</v>
      </c>
      <c r="Q644" s="100"/>
    </row>
    <row r="645" spans="1:17">
      <c r="A645" s="1" t="s">
        <v>1140</v>
      </c>
      <c r="B645" s="21" t="s">
        <v>1181</v>
      </c>
      <c r="C645" s="21" t="s">
        <v>1182</v>
      </c>
      <c r="D645" s="98">
        <v>29</v>
      </c>
      <c r="E645" s="98">
        <v>5</v>
      </c>
      <c r="F645" s="99">
        <v>17</v>
      </c>
      <c r="G645" s="99">
        <v>22.241379310344829</v>
      </c>
      <c r="H645" s="100">
        <v>30</v>
      </c>
      <c r="I645" s="100">
        <v>3</v>
      </c>
      <c r="J645" s="101">
        <v>10</v>
      </c>
      <c r="K645" s="102" t="s">
        <v>102</v>
      </c>
      <c r="L645" s="105" t="s">
        <v>103</v>
      </c>
      <c r="M645" s="98"/>
      <c r="N645" s="98">
        <v>272.22000000000003</v>
      </c>
      <c r="O645" s="98"/>
      <c r="P645" s="98">
        <v>1429.67</v>
      </c>
      <c r="Q645" s="100"/>
    </row>
    <row r="646" spans="1:17">
      <c r="A646" s="1" t="s">
        <v>1140</v>
      </c>
      <c r="B646" s="21" t="s">
        <v>1183</v>
      </c>
      <c r="C646" s="21" t="s">
        <v>1184</v>
      </c>
      <c r="D646" s="98">
        <v>195</v>
      </c>
      <c r="E646" s="98">
        <v>86</v>
      </c>
      <c r="F646" s="99">
        <v>44</v>
      </c>
      <c r="G646" s="99">
        <v>50.717948717948715</v>
      </c>
      <c r="H646" s="100">
        <v>202</v>
      </c>
      <c r="I646" s="100">
        <v>111</v>
      </c>
      <c r="J646" s="101">
        <v>54.950495049504951</v>
      </c>
      <c r="K646" s="102" t="s">
        <v>122</v>
      </c>
      <c r="L646" s="105">
        <v>63</v>
      </c>
      <c r="M646" s="98"/>
      <c r="N646" s="98">
        <v>300.48</v>
      </c>
      <c r="O646" s="98"/>
      <c r="P646" s="98">
        <v>1767.05</v>
      </c>
      <c r="Q646" s="100"/>
    </row>
    <row r="647" spans="1:17">
      <c r="A647" s="1" t="s">
        <v>1140</v>
      </c>
      <c r="B647" s="21" t="s">
        <v>1185</v>
      </c>
      <c r="C647" s="21" t="s">
        <v>1186</v>
      </c>
      <c r="D647" s="98">
        <v>51</v>
      </c>
      <c r="E647" s="98">
        <v>19</v>
      </c>
      <c r="F647" s="99">
        <v>37</v>
      </c>
      <c r="G647" s="99">
        <v>42.843137254901961</v>
      </c>
      <c r="H647" s="100">
        <v>21</v>
      </c>
      <c r="I647" s="100">
        <v>10</v>
      </c>
      <c r="J647" s="101">
        <v>47.619047619047613</v>
      </c>
      <c r="K647" s="102" t="s">
        <v>122</v>
      </c>
      <c r="L647" s="105">
        <v>55</v>
      </c>
      <c r="M647" s="98"/>
      <c r="N647" s="98">
        <v>865.64</v>
      </c>
      <c r="O647" s="98"/>
      <c r="P647" s="98">
        <v>1917.4</v>
      </c>
      <c r="Q647" s="100"/>
    </row>
    <row r="648" spans="1:17">
      <c r="A648" s="1" t="s">
        <v>1140</v>
      </c>
      <c r="B648" s="21" t="s">
        <v>1187</v>
      </c>
      <c r="C648" s="21" t="s">
        <v>1188</v>
      </c>
      <c r="D648" s="98">
        <v>24</v>
      </c>
      <c r="E648" s="98">
        <v>9</v>
      </c>
      <c r="F648" s="99">
        <v>38</v>
      </c>
      <c r="G648" s="99">
        <v>43.125</v>
      </c>
      <c r="H648" s="100">
        <v>18</v>
      </c>
      <c r="I648" s="100">
        <v>13</v>
      </c>
      <c r="J648" s="101">
        <v>72.222222222222214</v>
      </c>
      <c r="K648" s="102" t="s">
        <v>122</v>
      </c>
      <c r="L648" s="103">
        <v>83</v>
      </c>
      <c r="M648" s="98"/>
      <c r="N648" s="98">
        <v>1110.2</v>
      </c>
      <c r="O648" s="98"/>
      <c r="P648" s="98">
        <v>2484</v>
      </c>
      <c r="Q648" s="100"/>
    </row>
    <row r="649" spans="1:17">
      <c r="A649" s="1" t="s">
        <v>1140</v>
      </c>
      <c r="B649" s="21" t="s">
        <v>1189</v>
      </c>
      <c r="C649" s="21" t="s">
        <v>1190</v>
      </c>
      <c r="D649" s="98">
        <v>15</v>
      </c>
      <c r="E649" s="98">
        <v>7</v>
      </c>
      <c r="F649" s="99">
        <v>47</v>
      </c>
      <c r="G649" s="99">
        <v>53.666666666666664</v>
      </c>
      <c r="H649" s="100">
        <v>20</v>
      </c>
      <c r="I649" s="100">
        <v>11</v>
      </c>
      <c r="J649" s="101">
        <v>55.000000000000007</v>
      </c>
      <c r="K649" s="102" t="s">
        <v>122</v>
      </c>
      <c r="L649" s="105">
        <v>63</v>
      </c>
      <c r="M649" s="98"/>
      <c r="N649" s="98">
        <v>207.44</v>
      </c>
      <c r="O649" s="98"/>
      <c r="P649" s="98">
        <v>3885.09</v>
      </c>
      <c r="Q649" s="100"/>
    </row>
    <row r="650" spans="1:17">
      <c r="A650" s="1" t="s">
        <v>1140</v>
      </c>
      <c r="B650" s="21" t="s">
        <v>1191</v>
      </c>
      <c r="C650" s="21" t="s">
        <v>1192</v>
      </c>
      <c r="D650" s="98">
        <v>49</v>
      </c>
      <c r="E650" s="98">
        <v>16</v>
      </c>
      <c r="F650" s="99">
        <v>33</v>
      </c>
      <c r="G650" s="99">
        <v>37.65306122448979</v>
      </c>
      <c r="H650" s="100">
        <v>38</v>
      </c>
      <c r="I650" s="100">
        <v>18</v>
      </c>
      <c r="J650" s="101">
        <v>47.368421052631575</v>
      </c>
      <c r="K650" s="102" t="s">
        <v>122</v>
      </c>
      <c r="L650" s="105">
        <v>54</v>
      </c>
      <c r="M650" s="98"/>
      <c r="N650" s="98">
        <v>73.2</v>
      </c>
      <c r="O650" s="98"/>
      <c r="P650" s="98">
        <v>814.67</v>
      </c>
      <c r="Q650" s="100"/>
    </row>
    <row r="651" spans="1:17">
      <c r="A651" s="1" t="s">
        <v>1140</v>
      </c>
      <c r="B651" s="21" t="s">
        <v>1193</v>
      </c>
      <c r="C651" s="21" t="s">
        <v>1194</v>
      </c>
      <c r="D651" s="98">
        <v>65</v>
      </c>
      <c r="E651" s="98">
        <v>13</v>
      </c>
      <c r="F651" s="99">
        <v>20</v>
      </c>
      <c r="G651" s="99">
        <v>25</v>
      </c>
      <c r="H651" s="100">
        <v>69</v>
      </c>
      <c r="I651" s="100">
        <v>9</v>
      </c>
      <c r="J651" s="101">
        <v>13.043478260869565</v>
      </c>
      <c r="K651" s="102" t="s">
        <v>102</v>
      </c>
      <c r="L651" s="105" t="s">
        <v>103</v>
      </c>
      <c r="M651" s="98"/>
      <c r="N651" s="98">
        <v>280.85000000000002</v>
      </c>
      <c r="O651" s="98"/>
      <c r="P651" s="98">
        <v>1376.67</v>
      </c>
      <c r="Q651" s="100"/>
    </row>
    <row r="652" spans="1:17">
      <c r="A652" s="1" t="s">
        <v>1140</v>
      </c>
      <c r="B652" s="21" t="s">
        <v>1195</v>
      </c>
      <c r="C652" s="21" t="s">
        <v>1196</v>
      </c>
      <c r="D652" s="98">
        <v>131</v>
      </c>
      <c r="E652" s="98">
        <v>40</v>
      </c>
      <c r="F652" s="99">
        <v>31</v>
      </c>
      <c r="G652" s="99">
        <v>35.534351145038165</v>
      </c>
      <c r="H652" s="100">
        <v>114</v>
      </c>
      <c r="I652" s="100">
        <v>35</v>
      </c>
      <c r="J652" s="101">
        <v>30.701754385964914</v>
      </c>
      <c r="K652" s="102" t="s">
        <v>102</v>
      </c>
      <c r="L652" s="105" t="s">
        <v>103</v>
      </c>
      <c r="M652" s="98"/>
      <c r="N652" s="98">
        <v>393.25</v>
      </c>
      <c r="O652" s="98"/>
      <c r="P652" s="98">
        <v>1461.57</v>
      </c>
      <c r="Q652" s="100"/>
    </row>
    <row r="653" spans="1:17">
      <c r="A653" s="1" t="s">
        <v>1140</v>
      </c>
      <c r="B653" s="21" t="s">
        <v>1197</v>
      </c>
      <c r="C653" s="21"/>
      <c r="D653" s="98"/>
      <c r="E653" s="98"/>
      <c r="F653" s="99"/>
      <c r="G653" s="99"/>
      <c r="H653" s="100"/>
      <c r="I653" s="100"/>
      <c r="J653" s="101"/>
      <c r="K653" s="102"/>
      <c r="L653" s="105" t="s">
        <v>249</v>
      </c>
      <c r="M653" s="98"/>
      <c r="N653" s="98"/>
      <c r="O653" s="98"/>
      <c r="P653" s="98"/>
      <c r="Q653" s="100" t="s">
        <v>1168</v>
      </c>
    </row>
    <row r="654" spans="1:17">
      <c r="A654" s="1" t="s">
        <v>1140</v>
      </c>
      <c r="B654" s="21" t="s">
        <v>1198</v>
      </c>
      <c r="C654" s="21" t="s">
        <v>1199</v>
      </c>
      <c r="D654" s="98">
        <v>74</v>
      </c>
      <c r="E654" s="98">
        <v>15</v>
      </c>
      <c r="F654" s="99">
        <v>20</v>
      </c>
      <c r="G654" s="99">
        <v>25.270270270270274</v>
      </c>
      <c r="H654" s="100">
        <v>77</v>
      </c>
      <c r="I654" s="100">
        <v>14</v>
      </c>
      <c r="J654" s="101">
        <v>18.181818181818183</v>
      </c>
      <c r="K654" s="102" t="s">
        <v>102</v>
      </c>
      <c r="L654" s="105" t="s">
        <v>103</v>
      </c>
      <c r="M654" s="98"/>
      <c r="N654" s="98">
        <v>1063.29</v>
      </c>
      <c r="O654" s="98"/>
      <c r="P654" s="98">
        <v>1649.29</v>
      </c>
      <c r="Q654" s="100"/>
    </row>
    <row r="655" spans="1:17">
      <c r="A655" s="1" t="s">
        <v>1140</v>
      </c>
      <c r="B655" s="21" t="s">
        <v>1200</v>
      </c>
      <c r="C655" s="21" t="s">
        <v>1201</v>
      </c>
      <c r="D655" s="98">
        <v>28</v>
      </c>
      <c r="E655" s="98">
        <v>6</v>
      </c>
      <c r="F655" s="99">
        <v>21</v>
      </c>
      <c r="G655" s="99">
        <v>26.428571428571431</v>
      </c>
      <c r="H655" s="100">
        <v>14</v>
      </c>
      <c r="I655" s="100">
        <v>2</v>
      </c>
      <c r="J655" s="101">
        <v>14.285714285714285</v>
      </c>
      <c r="K655" s="102" t="s">
        <v>102</v>
      </c>
      <c r="L655" s="105" t="s">
        <v>103</v>
      </c>
      <c r="M655" s="98"/>
      <c r="N655" s="98">
        <v>916.92</v>
      </c>
      <c r="O655" s="98"/>
      <c r="P655" s="98">
        <v>740.5</v>
      </c>
      <c r="Q655" s="100"/>
    </row>
    <row r="656" spans="1:17">
      <c r="A656" s="1" t="s">
        <v>1140</v>
      </c>
      <c r="B656" s="21" t="s">
        <v>1202</v>
      </c>
      <c r="C656" s="21" t="s">
        <v>1203</v>
      </c>
      <c r="D656" s="98">
        <v>35</v>
      </c>
      <c r="E656" s="98">
        <v>19</v>
      </c>
      <c r="F656" s="99">
        <v>54</v>
      </c>
      <c r="G656" s="99">
        <v>62.428571428571423</v>
      </c>
      <c r="H656" s="100">
        <v>22</v>
      </c>
      <c r="I656" s="100">
        <v>17</v>
      </c>
      <c r="J656" s="101">
        <v>77.272727272727266</v>
      </c>
      <c r="K656" s="102" t="s">
        <v>122</v>
      </c>
      <c r="L656" s="103">
        <v>89</v>
      </c>
      <c r="M656" s="98"/>
      <c r="N656" s="98">
        <v>143.19999999999999</v>
      </c>
      <c r="O656" s="98"/>
      <c r="P656" s="98">
        <v>1142.94</v>
      </c>
      <c r="Q656" s="100" t="s">
        <v>1204</v>
      </c>
    </row>
    <row r="657" spans="1:17">
      <c r="A657" s="1" t="s">
        <v>1140</v>
      </c>
      <c r="B657" s="21" t="s">
        <v>1205</v>
      </c>
      <c r="C657" s="21" t="s">
        <v>1206</v>
      </c>
      <c r="D657" s="98">
        <v>30</v>
      </c>
      <c r="E657" s="98">
        <v>11</v>
      </c>
      <c r="F657" s="99">
        <v>37</v>
      </c>
      <c r="G657" s="99">
        <v>42.166666666666657</v>
      </c>
      <c r="H657" s="100">
        <v>14</v>
      </c>
      <c r="I657" s="100">
        <v>6</v>
      </c>
      <c r="J657" s="101">
        <v>42.857142857142854</v>
      </c>
      <c r="K657" s="102" t="s">
        <v>122</v>
      </c>
      <c r="L657" s="105">
        <v>49</v>
      </c>
      <c r="M657" s="98"/>
      <c r="N657" s="98">
        <v>133</v>
      </c>
      <c r="O657" s="98"/>
      <c r="P657" s="98">
        <v>455</v>
      </c>
      <c r="Q657" s="100"/>
    </row>
    <row r="658" spans="1:17">
      <c r="A658" s="1" t="s">
        <v>1140</v>
      </c>
      <c r="B658" s="21" t="s">
        <v>1207</v>
      </c>
      <c r="C658" s="21" t="s">
        <v>1208</v>
      </c>
      <c r="D658" s="98">
        <v>3</v>
      </c>
      <c r="E658" s="98">
        <v>1</v>
      </c>
      <c r="F658" s="99">
        <v>33</v>
      </c>
      <c r="G658" s="99">
        <v>38.333333333333329</v>
      </c>
      <c r="H658" s="100">
        <v>5</v>
      </c>
      <c r="I658" s="100">
        <v>0</v>
      </c>
      <c r="J658" s="101">
        <v>0</v>
      </c>
      <c r="K658" s="102" t="s">
        <v>102</v>
      </c>
      <c r="L658" s="105" t="s">
        <v>103</v>
      </c>
      <c r="M658" s="98"/>
      <c r="N658" s="98">
        <v>74</v>
      </c>
      <c r="O658" s="98"/>
      <c r="P658" s="98">
        <v>0</v>
      </c>
      <c r="Q658" s="100"/>
    </row>
    <row r="659" spans="1:17">
      <c r="A659" s="1" t="s">
        <v>1140</v>
      </c>
      <c r="B659" s="21" t="s">
        <v>1209</v>
      </c>
      <c r="C659" s="21" t="s">
        <v>1210</v>
      </c>
      <c r="D659" s="98">
        <v>44</v>
      </c>
      <c r="E659" s="98">
        <v>10</v>
      </c>
      <c r="F659" s="99">
        <v>23</v>
      </c>
      <c r="G659" s="99">
        <v>27.727272727272727</v>
      </c>
      <c r="H659" s="100">
        <v>50</v>
      </c>
      <c r="I659" s="100">
        <v>10</v>
      </c>
      <c r="J659" s="101">
        <v>20</v>
      </c>
      <c r="K659" s="102" t="s">
        <v>102</v>
      </c>
      <c r="L659" s="105" t="s">
        <v>103</v>
      </c>
      <c r="M659" s="98"/>
      <c r="N659" s="98">
        <v>193.65</v>
      </c>
      <c r="O659" s="98"/>
      <c r="P659" s="98">
        <v>1161.5</v>
      </c>
      <c r="Q659" s="100"/>
    </row>
    <row r="660" spans="1:17">
      <c r="A660" s="1" t="s">
        <v>1140</v>
      </c>
      <c r="B660" s="114" t="s">
        <v>1211</v>
      </c>
      <c r="C660" s="21"/>
      <c r="D660" s="98"/>
      <c r="E660" s="98"/>
      <c r="F660" s="99"/>
      <c r="G660" s="99"/>
      <c r="H660" s="100"/>
      <c r="I660" s="100"/>
      <c r="J660" s="101"/>
      <c r="K660" s="102"/>
      <c r="L660" s="105" t="s">
        <v>249</v>
      </c>
      <c r="M660" s="98"/>
      <c r="N660" s="98"/>
      <c r="O660" s="98"/>
      <c r="P660" s="98"/>
      <c r="Q660" s="100" t="s">
        <v>1168</v>
      </c>
    </row>
    <row r="661" spans="1:17">
      <c r="A661" s="1" t="s">
        <v>1140</v>
      </c>
      <c r="B661" s="21" t="s">
        <v>1212</v>
      </c>
      <c r="C661" s="21" t="s">
        <v>1213</v>
      </c>
      <c r="D661" s="98">
        <v>56</v>
      </c>
      <c r="E661" s="98">
        <v>28</v>
      </c>
      <c r="F661" s="99">
        <v>50</v>
      </c>
      <c r="G661" s="99">
        <v>57.499999999999993</v>
      </c>
      <c r="H661" s="100">
        <v>36</v>
      </c>
      <c r="I661" s="100">
        <v>14</v>
      </c>
      <c r="J661" s="101">
        <v>38.888888888888893</v>
      </c>
      <c r="K661" s="102" t="s">
        <v>102</v>
      </c>
      <c r="L661" s="105" t="s">
        <v>103</v>
      </c>
      <c r="M661" s="98"/>
      <c r="N661" s="98">
        <v>341.55</v>
      </c>
      <c r="O661" s="98"/>
      <c r="P661" s="98">
        <v>1255.93</v>
      </c>
      <c r="Q661" s="100"/>
    </row>
    <row r="662" spans="1:17">
      <c r="A662" s="1" t="s">
        <v>1140</v>
      </c>
      <c r="B662" s="21" t="s">
        <v>1214</v>
      </c>
      <c r="C662" s="21" t="s">
        <v>1215</v>
      </c>
      <c r="D662" s="98">
        <v>24</v>
      </c>
      <c r="E662" s="98">
        <v>13</v>
      </c>
      <c r="F662" s="99">
        <v>54</v>
      </c>
      <c r="G662" s="99">
        <v>62.291666666666657</v>
      </c>
      <c r="H662" s="100">
        <v>27</v>
      </c>
      <c r="I662" s="100">
        <v>7</v>
      </c>
      <c r="J662" s="101">
        <v>25.925925925925924</v>
      </c>
      <c r="K662" s="102" t="s">
        <v>102</v>
      </c>
      <c r="L662" s="105" t="s">
        <v>103</v>
      </c>
      <c r="M662" s="98"/>
      <c r="N662" s="98">
        <v>706.05</v>
      </c>
      <c r="O662" s="98"/>
      <c r="P662" s="98">
        <v>1582.29</v>
      </c>
      <c r="Q662" s="100"/>
    </row>
    <row r="663" spans="1:17">
      <c r="A663" s="1" t="s">
        <v>1140</v>
      </c>
      <c r="B663" s="21" t="s">
        <v>1216</v>
      </c>
      <c r="C663" s="21" t="s">
        <v>1217</v>
      </c>
      <c r="D663" s="98">
        <v>45</v>
      </c>
      <c r="E663" s="98">
        <v>10</v>
      </c>
      <c r="F663" s="99">
        <v>22</v>
      </c>
      <c r="G663" s="99">
        <v>27.222222222222221</v>
      </c>
      <c r="H663" s="100">
        <v>52</v>
      </c>
      <c r="I663" s="100">
        <v>21</v>
      </c>
      <c r="J663" s="101">
        <v>40.384615384615387</v>
      </c>
      <c r="K663" s="102" t="s">
        <v>122</v>
      </c>
      <c r="L663" s="105">
        <v>46</v>
      </c>
      <c r="M663" s="98"/>
      <c r="N663" s="98">
        <v>343.35</v>
      </c>
      <c r="O663" s="98"/>
      <c r="P663" s="98">
        <v>1541.71</v>
      </c>
      <c r="Q663" s="100"/>
    </row>
    <row r="664" spans="1:17">
      <c r="A664" s="1" t="s">
        <v>1140</v>
      </c>
      <c r="B664" s="21" t="s">
        <v>1218</v>
      </c>
      <c r="C664" s="21" t="s">
        <v>1219</v>
      </c>
      <c r="D664" s="98">
        <v>35</v>
      </c>
      <c r="E664" s="98">
        <v>8</v>
      </c>
      <c r="F664" s="99">
        <v>23</v>
      </c>
      <c r="G664" s="99">
        <v>27.857142857142858</v>
      </c>
      <c r="H664" s="100">
        <v>27</v>
      </c>
      <c r="I664" s="100">
        <v>2</v>
      </c>
      <c r="J664" s="101">
        <v>7.4074074074074066</v>
      </c>
      <c r="K664" s="102" t="s">
        <v>102</v>
      </c>
      <c r="L664" s="105" t="s">
        <v>103</v>
      </c>
      <c r="M664" s="98"/>
      <c r="N664" s="98">
        <v>937.72</v>
      </c>
      <c r="O664" s="98"/>
      <c r="P664" s="98">
        <v>1054</v>
      </c>
      <c r="Q664" s="100"/>
    </row>
    <row r="665" spans="1:17">
      <c r="A665" s="1" t="s">
        <v>1140</v>
      </c>
      <c r="B665" s="21" t="s">
        <v>1220</v>
      </c>
      <c r="C665" s="21" t="s">
        <v>1221</v>
      </c>
      <c r="D665" s="98">
        <v>165</v>
      </c>
      <c r="E665" s="98">
        <v>72</v>
      </c>
      <c r="F665" s="99">
        <v>44</v>
      </c>
      <c r="G665" s="99">
        <v>50.181818181818173</v>
      </c>
      <c r="H665" s="100">
        <v>182</v>
      </c>
      <c r="I665" s="100">
        <v>98</v>
      </c>
      <c r="J665" s="101">
        <v>53.846153846153847</v>
      </c>
      <c r="K665" s="102" t="s">
        <v>122</v>
      </c>
      <c r="L665" s="105">
        <v>62</v>
      </c>
      <c r="M665" s="98"/>
      <c r="N665" s="98">
        <v>434.46</v>
      </c>
      <c r="O665" s="98"/>
      <c r="P665" s="98">
        <v>2240.65</v>
      </c>
      <c r="Q665" s="100"/>
    </row>
    <row r="666" spans="1:17">
      <c r="A666" s="1" t="s">
        <v>1140</v>
      </c>
      <c r="B666" s="21" t="s">
        <v>1222</v>
      </c>
      <c r="C666" s="21" t="s">
        <v>1223</v>
      </c>
      <c r="D666" s="98">
        <v>13</v>
      </c>
      <c r="E666" s="98">
        <v>7</v>
      </c>
      <c r="F666" s="99">
        <v>54</v>
      </c>
      <c r="G666" s="99">
        <v>61.923076923076913</v>
      </c>
      <c r="H666" s="100">
        <v>12</v>
      </c>
      <c r="I666" s="100">
        <v>9</v>
      </c>
      <c r="J666" s="101">
        <v>75</v>
      </c>
      <c r="K666" s="102" t="s">
        <v>122</v>
      </c>
      <c r="L666" s="103">
        <v>86</v>
      </c>
      <c r="M666" s="98"/>
      <c r="N666" s="98">
        <v>222</v>
      </c>
      <c r="O666" s="98"/>
      <c r="P666" s="98">
        <v>2205.67</v>
      </c>
      <c r="Q666" s="100" t="s">
        <v>1204</v>
      </c>
    </row>
    <row r="667" spans="1:17">
      <c r="A667" s="1" t="s">
        <v>1140</v>
      </c>
      <c r="B667" s="21" t="s">
        <v>1224</v>
      </c>
      <c r="C667" s="21" t="s">
        <v>1225</v>
      </c>
      <c r="D667" s="98">
        <v>56</v>
      </c>
      <c r="E667" s="98">
        <v>29</v>
      </c>
      <c r="F667" s="99">
        <v>52</v>
      </c>
      <c r="G667" s="99">
        <v>59.553571428571431</v>
      </c>
      <c r="H667" s="100">
        <v>45</v>
      </c>
      <c r="I667" s="100">
        <v>21</v>
      </c>
      <c r="J667" s="101">
        <v>46.666666666666664</v>
      </c>
      <c r="K667" s="102" t="s">
        <v>102</v>
      </c>
      <c r="L667" s="105" t="s">
        <v>103</v>
      </c>
      <c r="M667" s="98"/>
      <c r="N667" s="98">
        <v>348.83</v>
      </c>
      <c r="O667" s="98"/>
      <c r="P667" s="98">
        <v>2197</v>
      </c>
      <c r="Q667" s="100"/>
    </row>
    <row r="668" spans="1:17">
      <c r="A668" s="1" t="s">
        <v>1140</v>
      </c>
      <c r="B668" s="21" t="s">
        <v>1226</v>
      </c>
      <c r="C668" s="21" t="s">
        <v>1227</v>
      </c>
      <c r="D668" s="98">
        <v>129</v>
      </c>
      <c r="E668" s="98">
        <v>51</v>
      </c>
      <c r="F668" s="99">
        <v>40</v>
      </c>
      <c r="G668" s="99">
        <v>45.465116279069761</v>
      </c>
      <c r="H668" s="100">
        <v>118</v>
      </c>
      <c r="I668" s="100">
        <v>54</v>
      </c>
      <c r="J668" s="101">
        <v>45.762711864406782</v>
      </c>
      <c r="K668" s="102" t="s">
        <v>122</v>
      </c>
      <c r="L668" s="105">
        <v>53</v>
      </c>
      <c r="M668" s="98"/>
      <c r="N668" s="98">
        <v>422.36</v>
      </c>
      <c r="O668" s="98"/>
      <c r="P668" s="98">
        <v>1742.52</v>
      </c>
      <c r="Q668" s="100"/>
    </row>
    <row r="669" spans="1:17">
      <c r="A669" s="1" t="s">
        <v>1140</v>
      </c>
      <c r="B669" s="21" t="s">
        <v>1228</v>
      </c>
      <c r="C669" s="21" t="s">
        <v>1229</v>
      </c>
      <c r="D669" s="98">
        <v>32</v>
      </c>
      <c r="E669" s="98">
        <v>7</v>
      </c>
      <c r="F669" s="99">
        <v>22</v>
      </c>
      <c r="G669" s="99">
        <v>26.875</v>
      </c>
      <c r="H669" s="100">
        <v>40</v>
      </c>
      <c r="I669" s="100">
        <v>12</v>
      </c>
      <c r="J669" s="101">
        <v>30</v>
      </c>
      <c r="K669" s="102" t="s">
        <v>122</v>
      </c>
      <c r="L669" s="105">
        <v>35</v>
      </c>
      <c r="M669" s="98"/>
      <c r="N669" s="98">
        <v>512.61</v>
      </c>
      <c r="O669" s="98"/>
      <c r="P669" s="98">
        <v>1306.17</v>
      </c>
      <c r="Q669" s="100"/>
    </row>
    <row r="670" spans="1:17">
      <c r="A670" s="1" t="s">
        <v>1140</v>
      </c>
      <c r="B670" s="21" t="s">
        <v>1230</v>
      </c>
      <c r="C670" s="21" t="s">
        <v>1231</v>
      </c>
      <c r="D670" s="98">
        <v>28</v>
      </c>
      <c r="E670" s="98">
        <v>16</v>
      </c>
      <c r="F670" s="99">
        <v>57</v>
      </c>
      <c r="G670" s="99">
        <v>65.714285714285708</v>
      </c>
      <c r="H670" s="100">
        <v>18</v>
      </c>
      <c r="I670" s="100">
        <v>11</v>
      </c>
      <c r="J670" s="101">
        <v>61.111111111111114</v>
      </c>
      <c r="K670" s="102" t="s">
        <v>102</v>
      </c>
      <c r="L670" s="105" t="s">
        <v>103</v>
      </c>
      <c r="M670" s="98"/>
      <c r="N670" s="98">
        <v>644.57000000000005</v>
      </c>
      <c r="O670" s="98"/>
      <c r="P670" s="98">
        <v>1155.27</v>
      </c>
      <c r="Q670" s="100"/>
    </row>
    <row r="671" spans="1:17">
      <c r="A671" s="1" t="s">
        <v>1140</v>
      </c>
      <c r="B671" s="21" t="s">
        <v>1232</v>
      </c>
      <c r="C671" s="21" t="s">
        <v>1233</v>
      </c>
      <c r="D671" s="98">
        <v>35</v>
      </c>
      <c r="E671" s="98">
        <v>17</v>
      </c>
      <c r="F671" s="99">
        <v>49</v>
      </c>
      <c r="G671" s="99">
        <v>55.857142857142847</v>
      </c>
      <c r="H671" s="100">
        <v>61</v>
      </c>
      <c r="I671" s="100">
        <v>28</v>
      </c>
      <c r="J671" s="101">
        <v>45.901639344262293</v>
      </c>
      <c r="K671" s="102" t="s">
        <v>102</v>
      </c>
      <c r="L671" s="105" t="s">
        <v>103</v>
      </c>
      <c r="M671" s="98"/>
      <c r="N671" s="98">
        <v>235.12</v>
      </c>
      <c r="O671" s="98"/>
      <c r="P671" s="98">
        <v>969.89</v>
      </c>
      <c r="Q671" s="100"/>
    </row>
    <row r="672" spans="1:17">
      <c r="A672" s="1" t="s">
        <v>1140</v>
      </c>
      <c r="B672" s="21" t="s">
        <v>1234</v>
      </c>
      <c r="C672" s="21" t="s">
        <v>1235</v>
      </c>
      <c r="D672" s="98">
        <v>45</v>
      </c>
      <c r="E672" s="98">
        <v>19</v>
      </c>
      <c r="F672" s="99">
        <v>42</v>
      </c>
      <c r="G672" s="99">
        <v>48.55555555555555</v>
      </c>
      <c r="H672" s="100">
        <v>87</v>
      </c>
      <c r="I672" s="100">
        <v>39</v>
      </c>
      <c r="J672" s="101">
        <v>44.827586206896555</v>
      </c>
      <c r="K672" s="102" t="s">
        <v>102</v>
      </c>
      <c r="L672" s="105" t="s">
        <v>103</v>
      </c>
      <c r="M672" s="98"/>
      <c r="N672" s="98">
        <v>394.23</v>
      </c>
      <c r="O672" s="98"/>
      <c r="P672" s="98">
        <v>1618.87</v>
      </c>
      <c r="Q672" s="100"/>
    </row>
    <row r="673" spans="1:17">
      <c r="A673" s="1" t="s">
        <v>1140</v>
      </c>
      <c r="B673" s="21" t="s">
        <v>1236</v>
      </c>
      <c r="C673" s="21" t="s">
        <v>1237</v>
      </c>
      <c r="D673" s="98">
        <v>232</v>
      </c>
      <c r="E673" s="98">
        <v>63</v>
      </c>
      <c r="F673" s="99">
        <v>27</v>
      </c>
      <c r="G673" s="99">
        <v>32.155172413793103</v>
      </c>
      <c r="H673" s="100">
        <v>213</v>
      </c>
      <c r="I673" s="100">
        <v>66</v>
      </c>
      <c r="J673" s="101">
        <v>30.985915492957744</v>
      </c>
      <c r="K673" s="102" t="s">
        <v>102</v>
      </c>
      <c r="L673" s="105" t="s">
        <v>103</v>
      </c>
      <c r="M673" s="98"/>
      <c r="N673" s="98">
        <v>879.69</v>
      </c>
      <c r="O673" s="98"/>
      <c r="P673" s="98">
        <v>3231.02</v>
      </c>
      <c r="Q673" s="100"/>
    </row>
    <row r="674" spans="1:17">
      <c r="A674" s="1" t="s">
        <v>1140</v>
      </c>
      <c r="B674" s="21" t="s">
        <v>1238</v>
      </c>
      <c r="C674" s="21" t="s">
        <v>1239</v>
      </c>
      <c r="D674" s="98">
        <v>85</v>
      </c>
      <c r="E674" s="98">
        <v>43</v>
      </c>
      <c r="F674" s="99">
        <v>51</v>
      </c>
      <c r="G674" s="99">
        <v>58.176470588235283</v>
      </c>
      <c r="H674" s="100">
        <v>63</v>
      </c>
      <c r="I674" s="100">
        <v>37</v>
      </c>
      <c r="J674" s="101">
        <v>58.730158730158735</v>
      </c>
      <c r="K674" s="102" t="s">
        <v>122</v>
      </c>
      <c r="L674" s="105">
        <v>68</v>
      </c>
      <c r="M674" s="98"/>
      <c r="N674" s="98">
        <v>599.77</v>
      </c>
      <c r="O674" s="98"/>
      <c r="P674" s="98">
        <v>1551.89</v>
      </c>
      <c r="Q674" s="100"/>
    </row>
    <row r="675" spans="1:17">
      <c r="A675" s="1" t="s">
        <v>1140</v>
      </c>
      <c r="B675" s="21" t="s">
        <v>1240</v>
      </c>
      <c r="C675" s="21" t="s">
        <v>1241</v>
      </c>
      <c r="D675" s="98">
        <v>70</v>
      </c>
      <c r="E675" s="98">
        <v>8</v>
      </c>
      <c r="F675" s="99">
        <v>11</v>
      </c>
      <c r="G675" s="99">
        <v>16.428571428571427</v>
      </c>
      <c r="H675" s="100">
        <v>70</v>
      </c>
      <c r="I675" s="100">
        <v>7</v>
      </c>
      <c r="J675" s="101">
        <v>10</v>
      </c>
      <c r="K675" s="102" t="s">
        <v>102</v>
      </c>
      <c r="L675" s="105" t="s">
        <v>103</v>
      </c>
      <c r="M675" s="98"/>
      <c r="N675" s="98">
        <v>646.62</v>
      </c>
      <c r="O675" s="98"/>
      <c r="P675" s="98">
        <v>1526</v>
      </c>
      <c r="Q675" s="100"/>
    </row>
    <row r="676" spans="1:17">
      <c r="A676" s="1" t="s">
        <v>1140</v>
      </c>
      <c r="B676" s="21" t="s">
        <v>1242</v>
      </c>
      <c r="C676" s="21" t="s">
        <v>1243</v>
      </c>
      <c r="D676" s="98">
        <v>116</v>
      </c>
      <c r="E676" s="98">
        <v>46</v>
      </c>
      <c r="F676" s="99">
        <v>40</v>
      </c>
      <c r="G676" s="99">
        <v>45.603448275862071</v>
      </c>
      <c r="H676" s="100">
        <v>88</v>
      </c>
      <c r="I676" s="100">
        <v>45</v>
      </c>
      <c r="J676" s="101">
        <v>51.136363636363633</v>
      </c>
      <c r="K676" s="102" t="s">
        <v>122</v>
      </c>
      <c r="L676" s="105">
        <v>59</v>
      </c>
      <c r="M676" s="98"/>
      <c r="N676" s="98">
        <v>1007.63</v>
      </c>
      <c r="O676" s="98"/>
      <c r="P676" s="98">
        <v>1767.09</v>
      </c>
      <c r="Q676" s="100"/>
    </row>
    <row r="677" spans="1:17">
      <c r="A677" s="1" t="s">
        <v>1140</v>
      </c>
      <c r="B677" s="21" t="s">
        <v>1244</v>
      </c>
      <c r="C677" s="21" t="s">
        <v>1245</v>
      </c>
      <c r="D677" s="98">
        <v>54</v>
      </c>
      <c r="E677" s="98">
        <v>10</v>
      </c>
      <c r="F677" s="99">
        <v>19</v>
      </c>
      <c r="G677" s="99">
        <v>23.518518518518515</v>
      </c>
      <c r="H677" s="100">
        <v>43</v>
      </c>
      <c r="I677" s="100">
        <v>9</v>
      </c>
      <c r="J677" s="101">
        <v>20.930232558139537</v>
      </c>
      <c r="K677" s="102" t="s">
        <v>102</v>
      </c>
      <c r="L677" s="105" t="s">
        <v>103</v>
      </c>
      <c r="M677" s="98"/>
      <c r="N677" s="98">
        <v>306.35000000000002</v>
      </c>
      <c r="O677" s="98"/>
      <c r="P677" s="98">
        <v>1832.67</v>
      </c>
      <c r="Q677" s="100"/>
    </row>
    <row r="678" spans="1:17">
      <c r="A678" s="1" t="s">
        <v>1140</v>
      </c>
      <c r="B678" s="21" t="s">
        <v>1246</v>
      </c>
      <c r="C678" s="21" t="s">
        <v>1247</v>
      </c>
      <c r="D678" s="98">
        <v>7</v>
      </c>
      <c r="E678" s="98">
        <v>2</v>
      </c>
      <c r="F678" s="99">
        <v>29</v>
      </c>
      <c r="G678" s="99">
        <v>33.571428571428569</v>
      </c>
      <c r="H678" s="100">
        <v>4</v>
      </c>
      <c r="I678" s="100">
        <v>1</v>
      </c>
      <c r="J678" s="101">
        <v>25</v>
      </c>
      <c r="K678" s="102" t="s">
        <v>102</v>
      </c>
      <c r="L678" s="105" t="s">
        <v>103</v>
      </c>
      <c r="M678" s="98"/>
      <c r="N678" s="98">
        <v>183.33</v>
      </c>
      <c r="O678" s="98"/>
      <c r="P678" s="98">
        <v>2908</v>
      </c>
      <c r="Q678" s="100"/>
    </row>
    <row r="679" spans="1:17">
      <c r="A679" s="1" t="s">
        <v>1140</v>
      </c>
      <c r="B679" s="21" t="s">
        <v>1248</v>
      </c>
      <c r="C679" s="21" t="s">
        <v>1249</v>
      </c>
      <c r="D679" s="98">
        <v>94</v>
      </c>
      <c r="E679" s="98">
        <v>32</v>
      </c>
      <c r="F679" s="99">
        <v>34</v>
      </c>
      <c r="G679" s="99">
        <v>39.148936170212764</v>
      </c>
      <c r="H679" s="100">
        <v>91</v>
      </c>
      <c r="I679" s="100">
        <v>31</v>
      </c>
      <c r="J679" s="101">
        <v>34.065934065934066</v>
      </c>
      <c r="K679" s="102" t="s">
        <v>102</v>
      </c>
      <c r="L679" s="105" t="s">
        <v>103</v>
      </c>
      <c r="M679" s="98"/>
      <c r="N679" s="98">
        <v>429.43</v>
      </c>
      <c r="O679" s="98"/>
      <c r="P679" s="98">
        <v>1873</v>
      </c>
      <c r="Q679" s="100"/>
    </row>
    <row r="680" spans="1:17">
      <c r="A680" s="1" t="s">
        <v>1140</v>
      </c>
      <c r="B680" s="21" t="s">
        <v>1250</v>
      </c>
      <c r="C680" s="21" t="s">
        <v>1251</v>
      </c>
      <c r="D680" s="98">
        <v>49</v>
      </c>
      <c r="E680" s="98">
        <v>9</v>
      </c>
      <c r="F680" s="99">
        <v>18</v>
      </c>
      <c r="G680" s="99">
        <v>23.367346938775512</v>
      </c>
      <c r="H680" s="100">
        <v>31</v>
      </c>
      <c r="I680" s="100">
        <v>6</v>
      </c>
      <c r="J680" s="101">
        <v>19.35483870967742</v>
      </c>
      <c r="K680" s="102" t="s">
        <v>102</v>
      </c>
      <c r="L680" s="105" t="s">
        <v>103</v>
      </c>
      <c r="M680" s="98"/>
      <c r="N680" s="98">
        <v>398.4</v>
      </c>
      <c r="O680" s="98"/>
      <c r="P680" s="98">
        <v>2262.67</v>
      </c>
      <c r="Q680" s="100"/>
    </row>
    <row r="681" spans="1:17">
      <c r="A681" s="1" t="s">
        <v>1140</v>
      </c>
      <c r="B681" s="21" t="s">
        <v>1252</v>
      </c>
      <c r="C681" s="21" t="s">
        <v>1253</v>
      </c>
      <c r="D681" s="98">
        <v>12</v>
      </c>
      <c r="E681" s="98">
        <v>3</v>
      </c>
      <c r="F681" s="99">
        <v>25</v>
      </c>
      <c r="G681" s="99">
        <v>30</v>
      </c>
      <c r="H681" s="100">
        <v>15</v>
      </c>
      <c r="I681" s="100">
        <v>8</v>
      </c>
      <c r="J681" s="101">
        <v>53.333333333333336</v>
      </c>
      <c r="K681" s="102" t="s">
        <v>122</v>
      </c>
      <c r="L681" s="105">
        <v>61</v>
      </c>
      <c r="M681" s="98"/>
      <c r="N681" s="98">
        <v>185</v>
      </c>
      <c r="O681" s="98"/>
      <c r="P681" s="98">
        <v>980</v>
      </c>
      <c r="Q681" s="100"/>
    </row>
    <row r="682" spans="1:17">
      <c r="A682" s="1" t="s">
        <v>1140</v>
      </c>
      <c r="B682" s="21" t="s">
        <v>1254</v>
      </c>
      <c r="C682" s="21" t="s">
        <v>1255</v>
      </c>
      <c r="D682" s="98">
        <v>55</v>
      </c>
      <c r="E682" s="98">
        <v>17</v>
      </c>
      <c r="F682" s="99">
        <v>31</v>
      </c>
      <c r="G682" s="99">
        <v>35.909090909090907</v>
      </c>
      <c r="H682" s="100">
        <v>52</v>
      </c>
      <c r="I682" s="100">
        <v>11</v>
      </c>
      <c r="J682" s="101">
        <v>21.153846153846153</v>
      </c>
      <c r="K682" s="102" t="s">
        <v>102</v>
      </c>
      <c r="L682" s="105" t="s">
        <v>103</v>
      </c>
      <c r="M682" s="98"/>
      <c r="N682" s="98">
        <v>442.85</v>
      </c>
      <c r="O682" s="98"/>
      <c r="P682" s="98">
        <v>2123.1799999999998</v>
      </c>
      <c r="Q682" s="100"/>
    </row>
    <row r="683" spans="1:17">
      <c r="A683" s="1" t="s">
        <v>1140</v>
      </c>
      <c r="B683" s="21" t="s">
        <v>1256</v>
      </c>
      <c r="C683" s="21" t="s">
        <v>1257</v>
      </c>
      <c r="D683" s="98">
        <v>189</v>
      </c>
      <c r="E683" s="98">
        <v>64</v>
      </c>
      <c r="F683" s="99">
        <v>34</v>
      </c>
      <c r="G683" s="99">
        <v>38.862433862433861</v>
      </c>
      <c r="H683" s="100">
        <v>145</v>
      </c>
      <c r="I683" s="100">
        <v>45</v>
      </c>
      <c r="J683" s="101">
        <v>31.03448275862069</v>
      </c>
      <c r="K683" s="102" t="s">
        <v>102</v>
      </c>
      <c r="L683" s="105" t="s">
        <v>103</v>
      </c>
      <c r="M683" s="98"/>
      <c r="N683" s="98">
        <v>472.32</v>
      </c>
      <c r="O683" s="98"/>
      <c r="P683" s="98">
        <v>1483.02</v>
      </c>
      <c r="Q683" s="100"/>
    </row>
    <row r="684" spans="1:17">
      <c r="A684" s="1" t="s">
        <v>1140</v>
      </c>
      <c r="B684" s="21" t="s">
        <v>1258</v>
      </c>
      <c r="C684" s="21" t="s">
        <v>1259</v>
      </c>
      <c r="D684" s="98">
        <v>44</v>
      </c>
      <c r="E684" s="98">
        <v>21</v>
      </c>
      <c r="F684" s="99">
        <v>48</v>
      </c>
      <c r="G684" s="99">
        <v>54.886363636363633</v>
      </c>
      <c r="H684" s="100">
        <v>39</v>
      </c>
      <c r="I684" s="100">
        <v>17</v>
      </c>
      <c r="J684" s="101">
        <v>43.589743589743591</v>
      </c>
      <c r="K684" s="102" t="s">
        <v>102</v>
      </c>
      <c r="L684" s="105" t="s">
        <v>103</v>
      </c>
      <c r="M684" s="98"/>
      <c r="N684" s="98">
        <v>188.55</v>
      </c>
      <c r="O684" s="98"/>
      <c r="P684" s="98">
        <v>920.76</v>
      </c>
      <c r="Q684" s="100"/>
    </row>
    <row r="685" spans="1:17">
      <c r="A685" s="1" t="s">
        <v>1140</v>
      </c>
      <c r="B685" s="21" t="s">
        <v>1260</v>
      </c>
      <c r="C685" s="21" t="s">
        <v>1261</v>
      </c>
      <c r="D685" s="98">
        <v>85</v>
      </c>
      <c r="E685" s="98">
        <v>15</v>
      </c>
      <c r="F685" s="99">
        <v>18</v>
      </c>
      <c r="G685" s="99">
        <v>22.647058823529413</v>
      </c>
      <c r="H685" s="100">
        <v>84</v>
      </c>
      <c r="I685" s="100">
        <v>6</v>
      </c>
      <c r="J685" s="101">
        <v>7.1428571428571423</v>
      </c>
      <c r="K685" s="102" t="s">
        <v>102</v>
      </c>
      <c r="L685" s="105" t="s">
        <v>103</v>
      </c>
      <c r="M685" s="98"/>
      <c r="N685" s="98">
        <v>82.18</v>
      </c>
      <c r="O685" s="98"/>
      <c r="P685" s="98">
        <v>242.5</v>
      </c>
      <c r="Q685" s="100"/>
    </row>
    <row r="686" spans="1:17">
      <c r="A686" s="1" t="s">
        <v>1140</v>
      </c>
      <c r="B686" s="21" t="s">
        <v>1262</v>
      </c>
      <c r="C686" s="21" t="s">
        <v>1263</v>
      </c>
      <c r="D686" s="98">
        <v>74</v>
      </c>
      <c r="E686" s="98">
        <v>43</v>
      </c>
      <c r="F686" s="99">
        <v>58</v>
      </c>
      <c r="G686" s="99">
        <v>66.824324324324309</v>
      </c>
      <c r="H686" s="100">
        <v>63</v>
      </c>
      <c r="I686" s="100">
        <v>41</v>
      </c>
      <c r="J686" s="101">
        <v>65.079365079365076</v>
      </c>
      <c r="K686" s="102" t="s">
        <v>102</v>
      </c>
      <c r="L686" s="105" t="s">
        <v>103</v>
      </c>
      <c r="M686" s="98"/>
      <c r="N686" s="98">
        <v>461</v>
      </c>
      <c r="O686" s="98"/>
      <c r="P686" s="98">
        <v>1780.29</v>
      </c>
      <c r="Q686" s="100"/>
    </row>
    <row r="687" spans="1:17">
      <c r="A687" s="1" t="s">
        <v>1140</v>
      </c>
      <c r="B687" s="21" t="s">
        <v>1264</v>
      </c>
      <c r="C687" s="21" t="s">
        <v>1265</v>
      </c>
      <c r="D687" s="98">
        <v>174</v>
      </c>
      <c r="E687" s="98">
        <v>28</v>
      </c>
      <c r="F687" s="99">
        <v>16</v>
      </c>
      <c r="G687" s="99">
        <v>21.091954022988507</v>
      </c>
      <c r="H687" s="100">
        <v>193</v>
      </c>
      <c r="I687" s="100">
        <v>33</v>
      </c>
      <c r="J687" s="101">
        <v>17.098445595854923</v>
      </c>
      <c r="K687" s="102" t="s">
        <v>102</v>
      </c>
      <c r="L687" s="105" t="s">
        <v>103</v>
      </c>
      <c r="M687" s="98"/>
      <c r="N687" s="98">
        <v>330.34</v>
      </c>
      <c r="O687" s="98"/>
      <c r="P687" s="98">
        <v>1946.88</v>
      </c>
      <c r="Q687" s="100"/>
    </row>
    <row r="688" spans="1:17">
      <c r="A688" s="1" t="s">
        <v>1140</v>
      </c>
      <c r="B688" s="21" t="s">
        <v>1266</v>
      </c>
      <c r="C688" s="21"/>
      <c r="D688" s="98"/>
      <c r="E688" s="98"/>
      <c r="F688" s="99"/>
      <c r="G688" s="99"/>
      <c r="H688" s="100"/>
      <c r="I688" s="100"/>
      <c r="J688" s="101"/>
      <c r="K688" s="102"/>
      <c r="L688" s="105" t="s">
        <v>249</v>
      </c>
      <c r="M688" s="98"/>
      <c r="N688" s="98"/>
      <c r="O688" s="98"/>
      <c r="P688" s="98"/>
      <c r="Q688" s="100" t="s">
        <v>1168</v>
      </c>
    </row>
    <row r="689" spans="1:17">
      <c r="A689" s="1" t="s">
        <v>1140</v>
      </c>
      <c r="B689" s="21" t="s">
        <v>1267</v>
      </c>
      <c r="C689" s="21" t="s">
        <v>1268</v>
      </c>
      <c r="D689" s="100">
        <v>192</v>
      </c>
      <c r="E689" s="100">
        <v>49</v>
      </c>
      <c r="F689" s="99">
        <v>26</v>
      </c>
      <c r="G689" s="99">
        <v>31</v>
      </c>
      <c r="H689" s="100">
        <v>216</v>
      </c>
      <c r="I689" s="100">
        <v>48</v>
      </c>
      <c r="J689" s="101">
        <v>22.222222222222221</v>
      </c>
      <c r="K689" s="102" t="s">
        <v>102</v>
      </c>
      <c r="L689" s="105" t="s">
        <v>103</v>
      </c>
      <c r="M689" s="98"/>
      <c r="N689" s="98">
        <v>411.74</v>
      </c>
      <c r="O689" s="98"/>
      <c r="P689" s="98">
        <v>2176.69</v>
      </c>
      <c r="Q689" s="100"/>
    </row>
    <row r="690" spans="1:17">
      <c r="A690" s="1" t="s">
        <v>1140</v>
      </c>
      <c r="B690" s="21" t="s">
        <v>1269</v>
      </c>
      <c r="C690" s="21" t="s">
        <v>1270</v>
      </c>
      <c r="D690" s="98">
        <v>33</v>
      </c>
      <c r="E690" s="98">
        <v>6</v>
      </c>
      <c r="F690" s="99">
        <v>18</v>
      </c>
      <c r="G690" s="99">
        <v>23.18181818181818</v>
      </c>
      <c r="H690" s="100">
        <v>50</v>
      </c>
      <c r="I690" s="100">
        <v>4</v>
      </c>
      <c r="J690" s="101">
        <v>8</v>
      </c>
      <c r="K690" s="102" t="s">
        <v>102</v>
      </c>
      <c r="L690" s="105" t="s">
        <v>103</v>
      </c>
      <c r="M690" s="98"/>
      <c r="N690" s="98">
        <v>410.26</v>
      </c>
      <c r="O690" s="98"/>
      <c r="P690" s="98">
        <v>1720.5</v>
      </c>
      <c r="Q690" s="100"/>
    </row>
    <row r="691" spans="1:17">
      <c r="A691" s="1" t="s">
        <v>1140</v>
      </c>
      <c r="B691" s="21" t="s">
        <v>1271</v>
      </c>
      <c r="C691" s="21" t="s">
        <v>1272</v>
      </c>
      <c r="D691" s="98">
        <v>21</v>
      </c>
      <c r="E691" s="98">
        <v>11</v>
      </c>
      <c r="F691" s="99">
        <v>52</v>
      </c>
      <c r="G691" s="99">
        <v>60.238095238095234</v>
      </c>
      <c r="H691" s="100">
        <v>16</v>
      </c>
      <c r="I691" s="100">
        <v>8</v>
      </c>
      <c r="J691" s="101">
        <v>50</v>
      </c>
      <c r="K691" s="102" t="s">
        <v>102</v>
      </c>
      <c r="L691" s="105" t="s">
        <v>103</v>
      </c>
      <c r="M691" s="98"/>
      <c r="N691" s="98">
        <v>365.25</v>
      </c>
      <c r="O691" s="98"/>
      <c r="P691" s="98">
        <v>1878.75</v>
      </c>
      <c r="Q691" s="100"/>
    </row>
    <row r="692" spans="1:17">
      <c r="A692" s="1" t="s">
        <v>1140</v>
      </c>
      <c r="B692" s="21" t="s">
        <v>1273</v>
      </c>
      <c r="C692" s="21" t="s">
        <v>1274</v>
      </c>
      <c r="D692" s="98">
        <v>40</v>
      </c>
      <c r="E692" s="98">
        <v>15</v>
      </c>
      <c r="F692" s="99">
        <v>38</v>
      </c>
      <c r="G692" s="99">
        <v>43.125</v>
      </c>
      <c r="H692" s="100">
        <v>47</v>
      </c>
      <c r="I692" s="100">
        <v>16</v>
      </c>
      <c r="J692" s="101">
        <v>34.042553191489361</v>
      </c>
      <c r="K692" s="102" t="s">
        <v>102</v>
      </c>
      <c r="L692" s="105" t="s">
        <v>103</v>
      </c>
      <c r="M692" s="98"/>
      <c r="N692" s="98">
        <v>453.77</v>
      </c>
      <c r="O692" s="98"/>
      <c r="P692" s="98">
        <v>1212.1300000000001</v>
      </c>
      <c r="Q692" s="100"/>
    </row>
    <row r="693" spans="1:17">
      <c r="A693" s="1" t="s">
        <v>1140</v>
      </c>
      <c r="B693" s="21" t="s">
        <v>1275</v>
      </c>
      <c r="C693" s="21" t="s">
        <v>1276</v>
      </c>
      <c r="D693" s="98">
        <v>56</v>
      </c>
      <c r="E693" s="98">
        <v>23</v>
      </c>
      <c r="F693" s="99">
        <v>41</v>
      </c>
      <c r="G693" s="99">
        <v>47.232142857142847</v>
      </c>
      <c r="H693" s="100">
        <v>106</v>
      </c>
      <c r="I693" s="100">
        <v>34</v>
      </c>
      <c r="J693" s="101">
        <v>32.075471698113205</v>
      </c>
      <c r="K693" s="102" t="s">
        <v>102</v>
      </c>
      <c r="L693" s="105" t="s">
        <v>103</v>
      </c>
      <c r="M693" s="98"/>
      <c r="N693" s="98">
        <v>498.78</v>
      </c>
      <c r="O693" s="98"/>
      <c r="P693" s="98">
        <v>1426.03</v>
      </c>
      <c r="Q693" s="100"/>
    </row>
    <row r="694" spans="1:17">
      <c r="A694" s="1" t="s">
        <v>1140</v>
      </c>
      <c r="B694" s="21" t="s">
        <v>1277</v>
      </c>
      <c r="C694" s="21" t="s">
        <v>1278</v>
      </c>
      <c r="D694" s="98">
        <v>116</v>
      </c>
      <c r="E694" s="98">
        <v>29</v>
      </c>
      <c r="F694" s="99">
        <v>25</v>
      </c>
      <c r="G694" s="99">
        <v>30</v>
      </c>
      <c r="H694" s="100">
        <v>110</v>
      </c>
      <c r="I694" s="100">
        <v>36</v>
      </c>
      <c r="J694" s="101">
        <v>32.727272727272727</v>
      </c>
      <c r="K694" s="102" t="s">
        <v>122</v>
      </c>
      <c r="L694" s="105">
        <v>38</v>
      </c>
      <c r="M694" s="98"/>
      <c r="N694" s="98">
        <v>640.28</v>
      </c>
      <c r="O694" s="98"/>
      <c r="P694" s="98">
        <v>1748.58</v>
      </c>
      <c r="Q694" s="100"/>
    </row>
    <row r="695" spans="1:17">
      <c r="A695" s="1" t="s">
        <v>1140</v>
      </c>
      <c r="B695" s="21" t="s">
        <v>1279</v>
      </c>
      <c r="C695" s="21" t="s">
        <v>1280</v>
      </c>
      <c r="D695" s="98">
        <v>24</v>
      </c>
      <c r="E695" s="98">
        <v>6</v>
      </c>
      <c r="F695" s="99">
        <v>25</v>
      </c>
      <c r="G695" s="99">
        <v>30</v>
      </c>
      <c r="H695" s="100">
        <v>23</v>
      </c>
      <c r="I695" s="100">
        <v>4</v>
      </c>
      <c r="J695" s="101">
        <v>17.391304347826086</v>
      </c>
      <c r="K695" s="102" t="s">
        <v>102</v>
      </c>
      <c r="L695" s="105" t="s">
        <v>103</v>
      </c>
      <c r="M695" s="98"/>
      <c r="N695" s="98">
        <v>477.05</v>
      </c>
      <c r="O695" s="98"/>
      <c r="P695" s="98">
        <v>1828.75</v>
      </c>
      <c r="Q695" s="100"/>
    </row>
    <row r="696" spans="1:17">
      <c r="A696" s="1" t="s">
        <v>1140</v>
      </c>
      <c r="B696" s="21" t="s">
        <v>1281</v>
      </c>
      <c r="C696" s="21" t="s">
        <v>1282</v>
      </c>
      <c r="D696" s="98">
        <v>13</v>
      </c>
      <c r="E696" s="98">
        <v>9</v>
      </c>
      <c r="F696" s="99">
        <v>69</v>
      </c>
      <c r="G696" s="99">
        <v>79.615384615384613</v>
      </c>
      <c r="H696" s="100">
        <v>62</v>
      </c>
      <c r="I696" s="100">
        <v>36</v>
      </c>
      <c r="J696" s="101">
        <v>58.064516129032263</v>
      </c>
      <c r="K696" s="102" t="s">
        <v>102</v>
      </c>
      <c r="L696" s="105" t="s">
        <v>103</v>
      </c>
      <c r="M696" s="98"/>
      <c r="N696" s="98">
        <v>215</v>
      </c>
      <c r="O696" s="98"/>
      <c r="P696" s="98">
        <v>1117.8900000000001</v>
      </c>
      <c r="Q696" s="100"/>
    </row>
    <row r="697" spans="1:17">
      <c r="A697" s="1" t="s">
        <v>1140</v>
      </c>
      <c r="B697" s="21" t="s">
        <v>1283</v>
      </c>
      <c r="C697" s="21" t="s">
        <v>1284</v>
      </c>
      <c r="D697" s="98">
        <v>138</v>
      </c>
      <c r="E697" s="98">
        <v>39</v>
      </c>
      <c r="F697" s="99">
        <v>28</v>
      </c>
      <c r="G697" s="99">
        <v>33.260869565217391</v>
      </c>
      <c r="H697" s="100">
        <v>119</v>
      </c>
      <c r="I697" s="100">
        <v>21</v>
      </c>
      <c r="J697" s="101">
        <v>17.647058823529413</v>
      </c>
      <c r="K697" s="102" t="s">
        <v>102</v>
      </c>
      <c r="L697" s="105" t="s">
        <v>103</v>
      </c>
      <c r="M697" s="98"/>
      <c r="N697" s="98">
        <v>196.98</v>
      </c>
      <c r="O697" s="98"/>
      <c r="P697" s="98">
        <v>1031.48</v>
      </c>
      <c r="Q697" s="100"/>
    </row>
    <row r="698" spans="1:17">
      <c r="A698" s="1" t="s">
        <v>1140</v>
      </c>
      <c r="B698" s="21" t="s">
        <v>1285</v>
      </c>
      <c r="C698" s="21" t="s">
        <v>1286</v>
      </c>
      <c r="D698" s="98">
        <v>21</v>
      </c>
      <c r="E698" s="98">
        <v>10</v>
      </c>
      <c r="F698" s="99">
        <v>48</v>
      </c>
      <c r="G698" s="99">
        <v>54.761904761904759</v>
      </c>
      <c r="H698" s="100">
        <v>41</v>
      </c>
      <c r="I698" s="100">
        <v>20</v>
      </c>
      <c r="J698" s="101">
        <v>48.780487804878049</v>
      </c>
      <c r="K698" s="102" t="s">
        <v>102</v>
      </c>
      <c r="L698" s="105" t="s">
        <v>103</v>
      </c>
      <c r="M698" s="98"/>
      <c r="N698" s="98">
        <v>167.05</v>
      </c>
      <c r="O698" s="98"/>
      <c r="P698" s="98">
        <v>1048.8499999999999</v>
      </c>
      <c r="Q698" s="100"/>
    </row>
    <row r="699" spans="1:17">
      <c r="A699" s="1" t="s">
        <v>1140</v>
      </c>
      <c r="B699" s="21" t="s">
        <v>1287</v>
      </c>
      <c r="C699" s="21" t="s">
        <v>1288</v>
      </c>
      <c r="D699" s="98">
        <v>13</v>
      </c>
      <c r="E699" s="98">
        <v>3</v>
      </c>
      <c r="F699" s="99">
        <v>23</v>
      </c>
      <c r="G699" s="99">
        <v>28.076923076923077</v>
      </c>
      <c r="H699" s="100">
        <v>20</v>
      </c>
      <c r="I699" s="100">
        <v>6</v>
      </c>
      <c r="J699" s="101">
        <v>30</v>
      </c>
      <c r="K699" s="102" t="s">
        <v>122</v>
      </c>
      <c r="L699" s="105">
        <v>35</v>
      </c>
      <c r="M699" s="98"/>
      <c r="N699" s="98">
        <v>317.14</v>
      </c>
      <c r="O699" s="98"/>
      <c r="P699" s="98">
        <v>1243.33</v>
      </c>
      <c r="Q699" s="100"/>
    </row>
    <row r="700" spans="1:17">
      <c r="A700" s="1" t="s">
        <v>1140</v>
      </c>
      <c r="B700" s="21" t="s">
        <v>1289</v>
      </c>
      <c r="C700" s="21" t="s">
        <v>1290</v>
      </c>
      <c r="D700" s="98">
        <v>119</v>
      </c>
      <c r="E700" s="98">
        <v>53</v>
      </c>
      <c r="F700" s="99">
        <v>45</v>
      </c>
      <c r="G700" s="99">
        <v>51.218487394957975</v>
      </c>
      <c r="H700" s="100">
        <v>97</v>
      </c>
      <c r="I700" s="100">
        <v>45</v>
      </c>
      <c r="J700" s="101">
        <v>46.391752577319586</v>
      </c>
      <c r="K700" s="102" t="s">
        <v>102</v>
      </c>
      <c r="L700" s="105" t="s">
        <v>103</v>
      </c>
      <c r="M700" s="98"/>
      <c r="N700" s="98">
        <v>489.13</v>
      </c>
      <c r="O700" s="98"/>
      <c r="P700" s="98">
        <v>1773.98</v>
      </c>
      <c r="Q700" s="100"/>
    </row>
    <row r="701" spans="1:17">
      <c r="A701" s="1" t="s">
        <v>1140</v>
      </c>
      <c r="B701" s="21" t="s">
        <v>1291</v>
      </c>
      <c r="C701" s="21" t="s">
        <v>1292</v>
      </c>
      <c r="D701" s="98">
        <v>21</v>
      </c>
      <c r="E701" s="98">
        <v>5</v>
      </c>
      <c r="F701" s="99">
        <v>24</v>
      </c>
      <c r="G701" s="99">
        <v>28.809523809523807</v>
      </c>
      <c r="H701" s="100">
        <v>16</v>
      </c>
      <c r="I701" s="100">
        <v>4</v>
      </c>
      <c r="J701" s="101">
        <v>25</v>
      </c>
      <c r="K701" s="102" t="s">
        <v>102</v>
      </c>
      <c r="L701" s="105" t="s">
        <v>103</v>
      </c>
      <c r="M701" s="98"/>
      <c r="N701" s="98">
        <v>368.33</v>
      </c>
      <c r="O701" s="98"/>
      <c r="P701" s="98">
        <v>1596</v>
      </c>
      <c r="Q701" s="100"/>
    </row>
    <row r="702" spans="1:17">
      <c r="A702" s="1" t="s">
        <v>1140</v>
      </c>
      <c r="B702" s="21" t="s">
        <v>1293</v>
      </c>
      <c r="C702" s="21" t="s">
        <v>1294</v>
      </c>
      <c r="D702" s="98">
        <v>10</v>
      </c>
      <c r="E702" s="98">
        <v>7</v>
      </c>
      <c r="F702" s="99">
        <v>70</v>
      </c>
      <c r="G702" s="99">
        <v>80.5</v>
      </c>
      <c r="H702" s="100">
        <v>17</v>
      </c>
      <c r="I702" s="100">
        <v>11</v>
      </c>
      <c r="J702" s="101">
        <v>64.705882352941174</v>
      </c>
      <c r="K702" s="102" t="s">
        <v>102</v>
      </c>
      <c r="L702" s="105" t="s">
        <v>103</v>
      </c>
      <c r="M702" s="98"/>
      <c r="N702" s="98">
        <v>161.33000000000001</v>
      </c>
      <c r="O702" s="98"/>
      <c r="P702" s="98">
        <v>1130.9100000000001</v>
      </c>
      <c r="Q702" s="100"/>
    </row>
    <row r="703" spans="1:17">
      <c r="A703" s="1" t="s">
        <v>1140</v>
      </c>
      <c r="B703" s="21" t="s">
        <v>1295</v>
      </c>
      <c r="C703" s="21" t="s">
        <v>1296</v>
      </c>
      <c r="D703" s="98">
        <v>29</v>
      </c>
      <c r="E703" s="98">
        <v>5</v>
      </c>
      <c r="F703" s="99">
        <v>17</v>
      </c>
      <c r="G703" s="99">
        <v>22.241379310344829</v>
      </c>
      <c r="H703" s="100">
        <v>18</v>
      </c>
      <c r="I703" s="100">
        <v>11</v>
      </c>
      <c r="J703" s="101">
        <v>61.111111111111114</v>
      </c>
      <c r="K703" s="102" t="s">
        <v>122</v>
      </c>
      <c r="L703" s="105">
        <v>70</v>
      </c>
      <c r="M703" s="98"/>
      <c r="N703" s="98">
        <v>210.29</v>
      </c>
      <c r="O703" s="98"/>
      <c r="P703" s="98">
        <v>1942.64</v>
      </c>
      <c r="Q703" s="100"/>
    </row>
    <row r="704" spans="1:17">
      <c r="A704" s="1" t="s">
        <v>1140</v>
      </c>
      <c r="B704" s="21" t="s">
        <v>1297</v>
      </c>
      <c r="C704" s="21" t="s">
        <v>1298</v>
      </c>
      <c r="D704" s="98">
        <v>58</v>
      </c>
      <c r="E704" s="98">
        <v>23</v>
      </c>
      <c r="F704" s="99">
        <v>40</v>
      </c>
      <c r="G704" s="99">
        <v>45.603448275862071</v>
      </c>
      <c r="H704" s="100">
        <v>43</v>
      </c>
      <c r="I704" s="100">
        <v>16</v>
      </c>
      <c r="J704" s="101">
        <v>37.209302325581397</v>
      </c>
      <c r="K704" s="102" t="s">
        <v>102</v>
      </c>
      <c r="L704" s="105" t="s">
        <v>103</v>
      </c>
      <c r="M704" s="98"/>
      <c r="N704" s="98">
        <v>452.11</v>
      </c>
      <c r="O704" s="98"/>
      <c r="P704" s="98">
        <v>1503.88</v>
      </c>
      <c r="Q704" s="100"/>
    </row>
    <row r="705" spans="1:17">
      <c r="A705" s="1" t="s">
        <v>1140</v>
      </c>
      <c r="B705" s="21" t="s">
        <v>1299</v>
      </c>
      <c r="C705" s="21" t="s">
        <v>1300</v>
      </c>
      <c r="D705" s="98">
        <v>48</v>
      </c>
      <c r="E705" s="98">
        <v>16</v>
      </c>
      <c r="F705" s="99">
        <v>33</v>
      </c>
      <c r="G705" s="99">
        <v>38.333333333333329</v>
      </c>
      <c r="H705" s="100">
        <v>64</v>
      </c>
      <c r="I705" s="100">
        <v>18</v>
      </c>
      <c r="J705" s="101">
        <v>28.125</v>
      </c>
      <c r="K705" s="102" t="s">
        <v>102</v>
      </c>
      <c r="L705" s="105" t="s">
        <v>103</v>
      </c>
      <c r="M705" s="98"/>
      <c r="N705" s="98">
        <v>703.8</v>
      </c>
      <c r="O705" s="98"/>
      <c r="P705" s="98">
        <v>1783.72</v>
      </c>
      <c r="Q705" s="100"/>
    </row>
    <row r="706" spans="1:17">
      <c r="A706" s="1" t="s">
        <v>1140</v>
      </c>
      <c r="B706" s="21" t="s">
        <v>1301</v>
      </c>
      <c r="C706" s="21" t="s">
        <v>1302</v>
      </c>
      <c r="D706" s="98">
        <v>13</v>
      </c>
      <c r="E706" s="98">
        <v>9</v>
      </c>
      <c r="F706" s="99">
        <v>69</v>
      </c>
      <c r="G706" s="99">
        <v>79.615384615384613</v>
      </c>
      <c r="H706" s="100">
        <v>31</v>
      </c>
      <c r="I706" s="100">
        <v>27</v>
      </c>
      <c r="J706" s="101">
        <v>87.096774193548384</v>
      </c>
      <c r="K706" s="102" t="s">
        <v>122</v>
      </c>
      <c r="L706" s="103">
        <v>100</v>
      </c>
      <c r="M706" s="98"/>
      <c r="N706" s="98">
        <v>553.5</v>
      </c>
      <c r="O706" s="98"/>
      <c r="P706" s="98">
        <v>1903.63</v>
      </c>
      <c r="Q706" s="100" t="s">
        <v>1204</v>
      </c>
    </row>
    <row r="707" spans="1:17">
      <c r="A707" s="1" t="s">
        <v>1140</v>
      </c>
      <c r="B707" s="21" t="s">
        <v>1303</v>
      </c>
      <c r="C707" s="21" t="s">
        <v>1304</v>
      </c>
      <c r="D707" s="98">
        <v>92</v>
      </c>
      <c r="E707" s="98">
        <v>47</v>
      </c>
      <c r="F707" s="99">
        <v>51</v>
      </c>
      <c r="G707" s="99">
        <v>58.75</v>
      </c>
      <c r="H707" s="100">
        <v>91</v>
      </c>
      <c r="I707" s="100">
        <v>40</v>
      </c>
      <c r="J707" s="101">
        <v>43.956043956043956</v>
      </c>
      <c r="K707" s="102" t="s">
        <v>102</v>
      </c>
      <c r="L707" s="105" t="s">
        <v>103</v>
      </c>
      <c r="M707" s="98"/>
      <c r="N707" s="98">
        <v>850.96</v>
      </c>
      <c r="O707" s="98"/>
      <c r="P707" s="98">
        <v>2028.77</v>
      </c>
      <c r="Q707" s="100"/>
    </row>
    <row r="708" spans="1:17">
      <c r="A708" s="1" t="s">
        <v>1140</v>
      </c>
      <c r="B708" s="21" t="s">
        <v>1305</v>
      </c>
      <c r="C708" s="21" t="s">
        <v>1306</v>
      </c>
      <c r="D708" s="98">
        <v>20</v>
      </c>
      <c r="E708" s="98">
        <v>3</v>
      </c>
      <c r="F708" s="99">
        <v>15</v>
      </c>
      <c r="G708" s="99">
        <v>20</v>
      </c>
      <c r="H708" s="100">
        <v>31</v>
      </c>
      <c r="I708" s="100">
        <v>7</v>
      </c>
      <c r="J708" s="101">
        <v>22.58064516129032</v>
      </c>
      <c r="K708" s="102" t="s">
        <v>122</v>
      </c>
      <c r="L708" s="105">
        <v>28</v>
      </c>
      <c r="M708" s="98"/>
      <c r="N708" s="98">
        <v>424.25</v>
      </c>
      <c r="O708" s="98"/>
      <c r="P708" s="98">
        <v>1316.29</v>
      </c>
      <c r="Q708" s="100"/>
    </row>
    <row r="709" spans="1:17">
      <c r="A709" s="1" t="s">
        <v>1140</v>
      </c>
      <c r="B709" s="21" t="s">
        <v>1307</v>
      </c>
      <c r="C709" s="21" t="s">
        <v>1308</v>
      </c>
      <c r="D709" s="98">
        <v>6</v>
      </c>
      <c r="E709" s="98">
        <v>1</v>
      </c>
      <c r="F709" s="99">
        <v>17</v>
      </c>
      <c r="G709" s="99">
        <v>21.666666666666668</v>
      </c>
      <c r="H709" s="100">
        <v>14</v>
      </c>
      <c r="I709" s="100">
        <v>2</v>
      </c>
      <c r="J709" s="101">
        <v>14.285714285714285</v>
      </c>
      <c r="K709" s="102" t="s">
        <v>102</v>
      </c>
      <c r="L709" s="105" t="s">
        <v>103</v>
      </c>
      <c r="M709" s="98"/>
      <c r="N709" s="98">
        <v>216.5</v>
      </c>
      <c r="O709" s="98"/>
      <c r="P709" s="98">
        <v>1189</v>
      </c>
      <c r="Q709" s="100"/>
    </row>
    <row r="710" spans="1:17">
      <c r="A710" s="1" t="s">
        <v>1140</v>
      </c>
      <c r="B710" s="21" t="s">
        <v>1309</v>
      </c>
      <c r="C710" s="21" t="s">
        <v>1310</v>
      </c>
      <c r="D710" s="98">
        <v>132</v>
      </c>
      <c r="E710" s="98">
        <v>89</v>
      </c>
      <c r="F710" s="99">
        <v>67</v>
      </c>
      <c r="G710" s="99">
        <v>77.537878787878782</v>
      </c>
      <c r="H710" s="100">
        <v>126</v>
      </c>
      <c r="I710" s="100">
        <v>94</v>
      </c>
      <c r="J710" s="101">
        <v>74.603174603174608</v>
      </c>
      <c r="K710" s="102" t="s">
        <v>102</v>
      </c>
      <c r="L710" s="105" t="s">
        <v>103</v>
      </c>
      <c r="M710" s="98"/>
      <c r="N710" s="98">
        <v>3682.28</v>
      </c>
      <c r="O710" s="98"/>
      <c r="P710" s="98">
        <v>4271.6000000000004</v>
      </c>
      <c r="Q710" s="100"/>
    </row>
    <row r="711" spans="1:17">
      <c r="A711" s="1" t="s">
        <v>1140</v>
      </c>
      <c r="B711" s="21" t="s">
        <v>1311</v>
      </c>
      <c r="C711" s="21" t="s">
        <v>1312</v>
      </c>
      <c r="D711" s="98">
        <v>16</v>
      </c>
      <c r="E711" s="98">
        <v>7</v>
      </c>
      <c r="F711" s="99">
        <v>44</v>
      </c>
      <c r="G711" s="99">
        <v>50.312499999999993</v>
      </c>
      <c r="H711" s="100">
        <v>17</v>
      </c>
      <c r="I711" s="100">
        <v>8</v>
      </c>
      <c r="J711" s="101">
        <v>47.058823529411761</v>
      </c>
      <c r="K711" s="102" t="s">
        <v>102</v>
      </c>
      <c r="L711" s="105" t="s">
        <v>103</v>
      </c>
      <c r="M711" s="98"/>
      <c r="N711" s="98">
        <v>27.11</v>
      </c>
      <c r="O711" s="98"/>
      <c r="P711" s="98">
        <v>718.13</v>
      </c>
      <c r="Q711" s="100"/>
    </row>
    <row r="712" spans="1:17">
      <c r="A712" s="1" t="s">
        <v>1140</v>
      </c>
      <c r="B712" s="21" t="s">
        <v>1313</v>
      </c>
      <c r="C712" s="21" t="s">
        <v>1314</v>
      </c>
      <c r="D712" s="98">
        <v>15</v>
      </c>
      <c r="E712" s="98">
        <v>7</v>
      </c>
      <c r="F712" s="99">
        <v>47</v>
      </c>
      <c r="G712" s="99">
        <v>53.666666666666664</v>
      </c>
      <c r="H712" s="100">
        <v>16</v>
      </c>
      <c r="I712" s="100">
        <v>8</v>
      </c>
      <c r="J712" s="101">
        <v>50</v>
      </c>
      <c r="K712" s="102" t="s">
        <v>102</v>
      </c>
      <c r="L712" s="105" t="s">
        <v>103</v>
      </c>
      <c r="M712" s="98"/>
      <c r="N712" s="98">
        <v>313.63</v>
      </c>
      <c r="O712" s="98"/>
      <c r="P712" s="98">
        <v>1251.5</v>
      </c>
      <c r="Q712" s="100"/>
    </row>
    <row r="713" spans="1:17">
      <c r="A713" s="1" t="s">
        <v>1140</v>
      </c>
      <c r="B713" s="21" t="s">
        <v>1315</v>
      </c>
      <c r="C713" s="21" t="s">
        <v>1316</v>
      </c>
      <c r="D713" s="98">
        <v>41</v>
      </c>
      <c r="E713" s="98">
        <v>15</v>
      </c>
      <c r="F713" s="99">
        <v>37</v>
      </c>
      <c r="G713" s="99">
        <v>42.073170731707314</v>
      </c>
      <c r="H713" s="100">
        <v>39</v>
      </c>
      <c r="I713" s="100">
        <v>13</v>
      </c>
      <c r="J713" s="101">
        <v>33.333333333333329</v>
      </c>
      <c r="K713" s="102" t="s">
        <v>102</v>
      </c>
      <c r="L713" s="105" t="s">
        <v>103</v>
      </c>
      <c r="M713" s="98"/>
      <c r="N713" s="98">
        <v>245.85</v>
      </c>
      <c r="O713" s="98"/>
      <c r="P713" s="98">
        <v>1202.08</v>
      </c>
      <c r="Q713" s="100"/>
    </row>
    <row r="714" spans="1:17">
      <c r="A714" s="1" t="s">
        <v>1140</v>
      </c>
      <c r="B714" s="21" t="s">
        <v>1317</v>
      </c>
      <c r="C714" s="21" t="s">
        <v>1318</v>
      </c>
      <c r="D714" s="98">
        <v>141</v>
      </c>
      <c r="E714" s="98">
        <v>55</v>
      </c>
      <c r="F714" s="99">
        <v>39</v>
      </c>
      <c r="G714" s="99">
        <v>44.858156028368789</v>
      </c>
      <c r="H714" s="100">
        <v>175</v>
      </c>
      <c r="I714" s="100">
        <v>58</v>
      </c>
      <c r="J714" s="101">
        <v>33.142857142857139</v>
      </c>
      <c r="K714" s="102" t="s">
        <v>102</v>
      </c>
      <c r="L714" s="105" t="s">
        <v>103</v>
      </c>
      <c r="M714" s="98"/>
      <c r="N714" s="98">
        <v>528.16999999999996</v>
      </c>
      <c r="O714" s="98"/>
      <c r="P714" s="98">
        <v>1825.43</v>
      </c>
      <c r="Q714" s="100"/>
    </row>
    <row r="715" spans="1:17">
      <c r="A715" s="1" t="s">
        <v>1140</v>
      </c>
      <c r="B715" s="21" t="s">
        <v>1319</v>
      </c>
      <c r="C715" s="21" t="s">
        <v>1320</v>
      </c>
      <c r="D715" s="98">
        <v>16</v>
      </c>
      <c r="E715" s="98">
        <v>3</v>
      </c>
      <c r="F715" s="99">
        <v>19</v>
      </c>
      <c r="G715" s="99">
        <v>23.75</v>
      </c>
      <c r="H715" s="100">
        <v>23</v>
      </c>
      <c r="I715" s="100">
        <v>10</v>
      </c>
      <c r="J715" s="101">
        <v>43.478260869565219</v>
      </c>
      <c r="K715" s="102" t="s">
        <v>122</v>
      </c>
      <c r="L715" s="105">
        <v>50</v>
      </c>
      <c r="M715" s="98"/>
      <c r="N715" s="98">
        <v>995.23</v>
      </c>
      <c r="O715" s="98"/>
      <c r="P715" s="98">
        <v>2553.1</v>
      </c>
      <c r="Q715" s="100"/>
    </row>
    <row r="716" spans="1:17">
      <c r="A716" s="1" t="s">
        <v>1140</v>
      </c>
      <c r="B716" s="21" t="s">
        <v>1321</v>
      </c>
      <c r="C716" s="21" t="s">
        <v>1322</v>
      </c>
      <c r="D716" s="98">
        <v>36</v>
      </c>
      <c r="E716" s="98">
        <v>21</v>
      </c>
      <c r="F716" s="99">
        <v>58</v>
      </c>
      <c r="G716" s="99">
        <v>67.083333333333329</v>
      </c>
      <c r="H716" s="100">
        <v>29</v>
      </c>
      <c r="I716" s="100">
        <v>19</v>
      </c>
      <c r="J716" s="101">
        <v>65.517241379310349</v>
      </c>
      <c r="K716" s="102" t="s">
        <v>102</v>
      </c>
      <c r="L716" s="105" t="s">
        <v>103</v>
      </c>
      <c r="M716" s="98"/>
      <c r="N716" s="98">
        <v>346.7</v>
      </c>
      <c r="O716" s="98"/>
      <c r="P716" s="98">
        <v>1415.05</v>
      </c>
      <c r="Q716" s="100"/>
    </row>
    <row r="717" spans="1:17">
      <c r="A717" s="1" t="s">
        <v>1140</v>
      </c>
      <c r="B717" s="21" t="s">
        <v>1323</v>
      </c>
      <c r="C717" s="21" t="s">
        <v>1324</v>
      </c>
      <c r="D717" s="98">
        <v>18</v>
      </c>
      <c r="E717" s="98">
        <v>13</v>
      </c>
      <c r="F717" s="99">
        <v>72</v>
      </c>
      <c r="G717" s="99">
        <v>83.055555555555543</v>
      </c>
      <c r="H717" s="100">
        <v>17</v>
      </c>
      <c r="I717" s="100">
        <v>9</v>
      </c>
      <c r="J717" s="101">
        <v>52.941176470588239</v>
      </c>
      <c r="K717" s="102" t="s">
        <v>102</v>
      </c>
      <c r="L717" s="105" t="s">
        <v>103</v>
      </c>
      <c r="M717" s="98"/>
      <c r="N717" s="98">
        <v>243.88</v>
      </c>
      <c r="O717" s="98"/>
      <c r="P717" s="98">
        <v>1931.11</v>
      </c>
      <c r="Q717" s="100"/>
    </row>
    <row r="718" spans="1:17">
      <c r="A718" s="1" t="s">
        <v>1140</v>
      </c>
      <c r="B718" s="21" t="s">
        <v>1325</v>
      </c>
      <c r="C718" s="21" t="s">
        <v>1326</v>
      </c>
      <c r="D718" s="98">
        <v>23</v>
      </c>
      <c r="E718" s="98">
        <v>16</v>
      </c>
      <c r="F718" s="99">
        <v>70</v>
      </c>
      <c r="G718" s="99">
        <v>80</v>
      </c>
      <c r="H718" s="100">
        <v>54</v>
      </c>
      <c r="I718" s="100">
        <v>30</v>
      </c>
      <c r="J718" s="101">
        <v>55.555555555555557</v>
      </c>
      <c r="K718" s="102" t="s">
        <v>102</v>
      </c>
      <c r="L718" s="105" t="s">
        <v>103</v>
      </c>
      <c r="M718" s="98"/>
      <c r="N718" s="98">
        <v>1178.21</v>
      </c>
      <c r="O718" s="98"/>
      <c r="P718" s="98">
        <v>4117.7299999999996</v>
      </c>
      <c r="Q718" s="100"/>
    </row>
    <row r="719" spans="1:17">
      <c r="A719" s="1" t="s">
        <v>1140</v>
      </c>
      <c r="B719" s="21" t="s">
        <v>1327</v>
      </c>
      <c r="C719" s="21" t="s">
        <v>1328</v>
      </c>
      <c r="D719" s="98">
        <v>19</v>
      </c>
      <c r="E719" s="98">
        <v>5</v>
      </c>
      <c r="F719" s="99">
        <v>26</v>
      </c>
      <c r="G719" s="99">
        <v>31.315789473684209</v>
      </c>
      <c r="H719" s="100">
        <v>33</v>
      </c>
      <c r="I719" s="100">
        <v>7</v>
      </c>
      <c r="J719" s="101">
        <v>21.212121212121211</v>
      </c>
      <c r="K719" s="102" t="s">
        <v>102</v>
      </c>
      <c r="L719" s="105" t="s">
        <v>103</v>
      </c>
      <c r="M719" s="98"/>
      <c r="N719" s="98">
        <v>1086.73</v>
      </c>
      <c r="O719" s="98"/>
      <c r="P719" s="98">
        <v>2446.86</v>
      </c>
      <c r="Q719" s="100"/>
    </row>
    <row r="720" spans="1:17">
      <c r="A720" s="1" t="s">
        <v>1140</v>
      </c>
      <c r="B720" s="21" t="s">
        <v>1329</v>
      </c>
      <c r="C720" s="21" t="s">
        <v>1330</v>
      </c>
      <c r="D720" s="98">
        <v>27</v>
      </c>
      <c r="E720" s="98">
        <v>11</v>
      </c>
      <c r="F720" s="99">
        <v>41</v>
      </c>
      <c r="G720" s="99">
        <v>46.851851851851848</v>
      </c>
      <c r="H720" s="100">
        <v>40</v>
      </c>
      <c r="I720" s="100">
        <v>21</v>
      </c>
      <c r="J720" s="101">
        <v>52.5</v>
      </c>
      <c r="K720" s="102" t="s">
        <v>122</v>
      </c>
      <c r="L720" s="105">
        <v>60</v>
      </c>
      <c r="M720" s="98"/>
      <c r="N720" s="98">
        <v>344.84</v>
      </c>
      <c r="O720" s="98"/>
      <c r="P720" s="98">
        <v>1687.38</v>
      </c>
      <c r="Q720" s="100"/>
    </row>
    <row r="721" spans="1:17">
      <c r="A721" s="1" t="s">
        <v>1140</v>
      </c>
      <c r="B721" s="21" t="s">
        <v>1331</v>
      </c>
      <c r="C721" s="21" t="s">
        <v>1332</v>
      </c>
      <c r="D721" s="98">
        <v>167</v>
      </c>
      <c r="E721" s="98">
        <v>57</v>
      </c>
      <c r="F721" s="99">
        <v>34</v>
      </c>
      <c r="G721" s="99">
        <v>39.251497005988021</v>
      </c>
      <c r="H721" s="100">
        <v>185</v>
      </c>
      <c r="I721" s="100">
        <v>64</v>
      </c>
      <c r="J721" s="101">
        <v>34.594594594594597</v>
      </c>
      <c r="K721" s="102" t="s">
        <v>102</v>
      </c>
      <c r="L721" s="105" t="s">
        <v>103</v>
      </c>
      <c r="M721" s="98"/>
      <c r="N721" s="98">
        <v>481.06</v>
      </c>
      <c r="O721" s="98"/>
      <c r="P721" s="98">
        <v>1533.63</v>
      </c>
      <c r="Q721" s="100"/>
    </row>
    <row r="722" spans="1:17">
      <c r="A722" s="1" t="s">
        <v>1140</v>
      </c>
      <c r="B722" s="21" t="s">
        <v>1333</v>
      </c>
      <c r="C722" s="21" t="s">
        <v>1334</v>
      </c>
      <c r="D722" s="98">
        <v>183</v>
      </c>
      <c r="E722" s="98">
        <v>79</v>
      </c>
      <c r="F722" s="99">
        <v>43</v>
      </c>
      <c r="G722" s="99">
        <v>49.644808743169392</v>
      </c>
      <c r="H722" s="100">
        <v>159</v>
      </c>
      <c r="I722" s="100">
        <v>65</v>
      </c>
      <c r="J722" s="101">
        <v>40.880503144654092</v>
      </c>
      <c r="K722" s="102" t="s">
        <v>102</v>
      </c>
      <c r="L722" s="105" t="s">
        <v>103</v>
      </c>
      <c r="M722" s="98"/>
      <c r="N722" s="98">
        <v>478.88</v>
      </c>
      <c r="O722" s="98"/>
      <c r="P722" s="98">
        <v>1625.11</v>
      </c>
      <c r="Q722" s="100"/>
    </row>
    <row r="723" spans="1:17">
      <c r="A723" s="1" t="s">
        <v>1140</v>
      </c>
      <c r="B723" s="21" t="s">
        <v>1335</v>
      </c>
      <c r="C723" s="21" t="s">
        <v>1336</v>
      </c>
      <c r="D723" s="98">
        <v>21</v>
      </c>
      <c r="E723" s="98">
        <v>8</v>
      </c>
      <c r="F723" s="99">
        <v>38</v>
      </c>
      <c r="G723" s="99">
        <v>43.809523809523803</v>
      </c>
      <c r="H723" s="100">
        <v>24</v>
      </c>
      <c r="I723" s="100">
        <v>8</v>
      </c>
      <c r="J723" s="101">
        <v>33.333333333333329</v>
      </c>
      <c r="K723" s="102" t="s">
        <v>102</v>
      </c>
      <c r="L723" s="105" t="s">
        <v>103</v>
      </c>
      <c r="M723" s="98"/>
      <c r="N723" s="98">
        <v>478.88</v>
      </c>
      <c r="O723" s="98"/>
      <c r="P723" s="98">
        <v>1755.75</v>
      </c>
      <c r="Q723" s="100"/>
    </row>
    <row r="724" spans="1:17">
      <c r="A724" s="1" t="s">
        <v>1140</v>
      </c>
      <c r="B724" s="21" t="s">
        <v>1337</v>
      </c>
      <c r="C724" s="21" t="s">
        <v>1338</v>
      </c>
      <c r="D724" s="98">
        <v>27</v>
      </c>
      <c r="E724" s="98">
        <v>6</v>
      </c>
      <c r="F724" s="99">
        <v>22</v>
      </c>
      <c r="G724" s="99">
        <v>27.222222222222221</v>
      </c>
      <c r="H724" s="100">
        <v>36</v>
      </c>
      <c r="I724" s="100">
        <v>6</v>
      </c>
      <c r="J724" s="101">
        <v>16.666666666666664</v>
      </c>
      <c r="K724" s="102" t="s">
        <v>102</v>
      </c>
      <c r="L724" s="105" t="s">
        <v>103</v>
      </c>
      <c r="M724" s="98"/>
      <c r="N724" s="98">
        <v>172.1</v>
      </c>
      <c r="O724" s="98"/>
      <c r="P724" s="98">
        <v>1065.67</v>
      </c>
      <c r="Q724" s="100"/>
    </row>
    <row r="725" spans="1:17">
      <c r="A725" s="1" t="s">
        <v>1140</v>
      </c>
      <c r="B725" s="21" t="s">
        <v>1339</v>
      </c>
      <c r="C725" s="21" t="s">
        <v>1340</v>
      </c>
      <c r="D725" s="98">
        <v>212</v>
      </c>
      <c r="E725" s="98">
        <v>40</v>
      </c>
      <c r="F725" s="99">
        <v>19</v>
      </c>
      <c r="G725" s="99">
        <v>23.867924528301888</v>
      </c>
      <c r="H725" s="100">
        <v>146</v>
      </c>
      <c r="I725" s="100">
        <v>41</v>
      </c>
      <c r="J725" s="101">
        <v>28.082191780821919</v>
      </c>
      <c r="K725" s="102" t="s">
        <v>122</v>
      </c>
      <c r="L725" s="105">
        <v>33</v>
      </c>
      <c r="M725" s="98"/>
      <c r="N725" s="98">
        <v>460.42</v>
      </c>
      <c r="O725" s="98"/>
      <c r="P725" s="98">
        <v>1423.78</v>
      </c>
      <c r="Q725" s="100"/>
    </row>
    <row r="726" spans="1:17">
      <c r="A726" s="1" t="s">
        <v>1140</v>
      </c>
      <c r="B726" s="21" t="s">
        <v>1341</v>
      </c>
      <c r="C726" s="21" t="s">
        <v>1342</v>
      </c>
      <c r="D726" s="98">
        <v>39</v>
      </c>
      <c r="E726" s="98">
        <v>14</v>
      </c>
      <c r="F726" s="99">
        <v>36</v>
      </c>
      <c r="G726" s="99">
        <v>41.282051282051277</v>
      </c>
      <c r="H726" s="100">
        <v>53</v>
      </c>
      <c r="I726" s="100">
        <v>25</v>
      </c>
      <c r="J726" s="101">
        <v>47.169811320754718</v>
      </c>
      <c r="K726" s="102" t="s">
        <v>122</v>
      </c>
      <c r="L726" s="105">
        <v>54</v>
      </c>
      <c r="M726" s="98"/>
      <c r="N726" s="98">
        <v>651.29</v>
      </c>
      <c r="O726" s="98"/>
      <c r="P726" s="98">
        <v>2056.2399999999998</v>
      </c>
      <c r="Q726" s="100"/>
    </row>
    <row r="727" spans="1:17">
      <c r="A727" s="1" t="s">
        <v>1140</v>
      </c>
      <c r="B727" s="21" t="s">
        <v>1343</v>
      </c>
      <c r="C727" s="21" t="s">
        <v>1344</v>
      </c>
      <c r="D727" s="98">
        <v>25</v>
      </c>
      <c r="E727" s="98">
        <v>8</v>
      </c>
      <c r="F727" s="99">
        <v>32</v>
      </c>
      <c r="G727" s="99">
        <v>37</v>
      </c>
      <c r="H727" s="100">
        <v>36</v>
      </c>
      <c r="I727" s="100">
        <v>14</v>
      </c>
      <c r="J727" s="101">
        <v>38.888888888888893</v>
      </c>
      <c r="K727" s="102" t="s">
        <v>122</v>
      </c>
      <c r="L727" s="105">
        <v>45</v>
      </c>
      <c r="M727" s="98"/>
      <c r="N727" s="98">
        <v>257.27</v>
      </c>
      <c r="O727" s="98"/>
      <c r="P727" s="98">
        <v>982.71</v>
      </c>
      <c r="Q727" s="100"/>
    </row>
    <row r="728" spans="1:17">
      <c r="A728" s="1" t="s">
        <v>1140</v>
      </c>
      <c r="B728" s="21" t="s">
        <v>1345</v>
      </c>
      <c r="C728" s="21" t="s">
        <v>1346</v>
      </c>
      <c r="D728" s="98">
        <v>143</v>
      </c>
      <c r="E728" s="98">
        <v>26</v>
      </c>
      <c r="F728" s="99">
        <v>18</v>
      </c>
      <c r="G728" s="99">
        <v>23.18181818181818</v>
      </c>
      <c r="H728" s="100">
        <v>79</v>
      </c>
      <c r="I728" s="100">
        <v>20</v>
      </c>
      <c r="J728" s="101">
        <v>25.316455696202532</v>
      </c>
      <c r="K728" s="102" t="s">
        <v>122</v>
      </c>
      <c r="L728" s="105">
        <v>30</v>
      </c>
      <c r="M728" s="98"/>
      <c r="N728" s="98">
        <v>271.75</v>
      </c>
      <c r="O728" s="98"/>
      <c r="P728" s="98">
        <v>1432.85</v>
      </c>
      <c r="Q728" s="100"/>
    </row>
    <row r="729" spans="1:17">
      <c r="A729" s="1" t="s">
        <v>1140</v>
      </c>
      <c r="B729" s="21" t="s">
        <v>1347</v>
      </c>
      <c r="C729" s="21" t="s">
        <v>1348</v>
      </c>
      <c r="D729" s="98">
        <v>39</v>
      </c>
      <c r="E729" s="98">
        <v>8</v>
      </c>
      <c r="F729" s="99">
        <v>21</v>
      </c>
      <c r="G729" s="99">
        <v>25.512820512820511</v>
      </c>
      <c r="H729" s="100">
        <v>36</v>
      </c>
      <c r="I729" s="100">
        <v>5</v>
      </c>
      <c r="J729" s="101">
        <v>13.888888888888889</v>
      </c>
      <c r="K729" s="102" t="s">
        <v>102</v>
      </c>
      <c r="L729" s="105" t="s">
        <v>103</v>
      </c>
      <c r="M729" s="98"/>
      <c r="N729" s="98">
        <v>650.97</v>
      </c>
      <c r="O729" s="98"/>
      <c r="P729" s="98">
        <v>6737.4</v>
      </c>
      <c r="Q729" s="100"/>
    </row>
    <row r="730" spans="1:17">
      <c r="A730" s="1" t="s">
        <v>1140</v>
      </c>
      <c r="B730" s="21" t="s">
        <v>1349</v>
      </c>
      <c r="C730" s="21" t="s">
        <v>1350</v>
      </c>
      <c r="D730" s="98">
        <v>75</v>
      </c>
      <c r="E730" s="98">
        <v>24</v>
      </c>
      <c r="F730" s="99">
        <v>32</v>
      </c>
      <c r="G730" s="99">
        <v>37</v>
      </c>
      <c r="H730" s="100">
        <v>48</v>
      </c>
      <c r="I730" s="100">
        <v>13</v>
      </c>
      <c r="J730" s="101">
        <v>27.083333333333332</v>
      </c>
      <c r="K730" s="102" t="s">
        <v>102</v>
      </c>
      <c r="L730" s="105" t="s">
        <v>103</v>
      </c>
      <c r="M730" s="98"/>
      <c r="N730" s="98">
        <v>284.57</v>
      </c>
      <c r="O730" s="98"/>
      <c r="P730" s="98">
        <v>1342.38</v>
      </c>
      <c r="Q730" s="100"/>
    </row>
    <row r="731" spans="1:17">
      <c r="A731" s="1" t="s">
        <v>1140</v>
      </c>
      <c r="B731" s="21" t="s">
        <v>1351</v>
      </c>
      <c r="C731" s="21" t="s">
        <v>1352</v>
      </c>
      <c r="D731" s="98">
        <v>195</v>
      </c>
      <c r="E731" s="98">
        <v>63</v>
      </c>
      <c r="F731" s="99">
        <v>32</v>
      </c>
      <c r="G731" s="99">
        <v>37.307692307692307</v>
      </c>
      <c r="H731" s="100">
        <v>142</v>
      </c>
      <c r="I731" s="100">
        <v>55</v>
      </c>
      <c r="J731" s="101">
        <v>38.732394366197184</v>
      </c>
      <c r="K731" s="102" t="s">
        <v>122</v>
      </c>
      <c r="L731" s="105">
        <v>45</v>
      </c>
      <c r="M731" s="98"/>
      <c r="N731" s="98">
        <v>477.39</v>
      </c>
      <c r="O731" s="98"/>
      <c r="P731" s="98">
        <v>1912.22</v>
      </c>
      <c r="Q731" s="100"/>
    </row>
    <row r="732" spans="1:17">
      <c r="A732" s="1" t="s">
        <v>1140</v>
      </c>
      <c r="B732" s="21" t="s">
        <v>1353</v>
      </c>
      <c r="C732" s="21" t="s">
        <v>1354</v>
      </c>
      <c r="D732" s="98">
        <v>139</v>
      </c>
      <c r="E732" s="98">
        <v>74</v>
      </c>
      <c r="F732" s="99">
        <v>53</v>
      </c>
      <c r="G732" s="99">
        <v>61.223021582733807</v>
      </c>
      <c r="H732" s="100">
        <v>109</v>
      </c>
      <c r="I732" s="100">
        <v>54</v>
      </c>
      <c r="J732" s="101">
        <v>49.541284403669728</v>
      </c>
      <c r="K732" s="102" t="s">
        <v>102</v>
      </c>
      <c r="L732" s="105" t="s">
        <v>103</v>
      </c>
      <c r="M732" s="98"/>
      <c r="N732" s="98">
        <v>203.65</v>
      </c>
      <c r="O732" s="98"/>
      <c r="P732" s="98">
        <v>998.93</v>
      </c>
      <c r="Q732" s="100"/>
    </row>
    <row r="733" spans="1:17">
      <c r="A733" s="1" t="s">
        <v>1140</v>
      </c>
      <c r="B733" s="21" t="s">
        <v>1355</v>
      </c>
      <c r="C733" s="21" t="s">
        <v>1356</v>
      </c>
      <c r="D733" s="98">
        <v>23</v>
      </c>
      <c r="E733" s="98">
        <v>6</v>
      </c>
      <c r="F733" s="99">
        <v>26</v>
      </c>
      <c r="G733" s="99">
        <v>31.086956521739129</v>
      </c>
      <c r="H733" s="100">
        <v>27</v>
      </c>
      <c r="I733" s="100">
        <v>9</v>
      </c>
      <c r="J733" s="101">
        <v>33.333333333333329</v>
      </c>
      <c r="K733" s="102" t="s">
        <v>122</v>
      </c>
      <c r="L733" s="105">
        <v>38</v>
      </c>
      <c r="M733" s="98"/>
      <c r="N733" s="98">
        <v>415.22</v>
      </c>
      <c r="O733" s="98"/>
      <c r="P733" s="98">
        <v>1990.11</v>
      </c>
      <c r="Q733" s="100"/>
    </row>
    <row r="734" spans="1:17">
      <c r="A734" s="1" t="s">
        <v>1140</v>
      </c>
      <c r="B734" s="21" t="s">
        <v>1357</v>
      </c>
      <c r="C734" s="21" t="s">
        <v>1358</v>
      </c>
      <c r="D734" s="98">
        <v>64</v>
      </c>
      <c r="E734" s="98">
        <v>21</v>
      </c>
      <c r="F734" s="99">
        <v>33</v>
      </c>
      <c r="G734" s="99">
        <v>37.8125</v>
      </c>
      <c r="H734" s="100">
        <v>58</v>
      </c>
      <c r="I734" s="100">
        <v>14</v>
      </c>
      <c r="J734" s="101">
        <v>24.137931034482758</v>
      </c>
      <c r="K734" s="102" t="s">
        <v>102</v>
      </c>
      <c r="L734" s="105" t="s">
        <v>103</v>
      </c>
      <c r="M734" s="98"/>
      <c r="N734" s="98">
        <v>276.2</v>
      </c>
      <c r="O734" s="98"/>
      <c r="P734" s="98">
        <v>1061.43</v>
      </c>
      <c r="Q734" s="100"/>
    </row>
    <row r="735" spans="1:17">
      <c r="A735" s="1" t="s">
        <v>1140</v>
      </c>
      <c r="B735" s="21" t="s">
        <v>1359</v>
      </c>
      <c r="C735" s="21" t="s">
        <v>1360</v>
      </c>
      <c r="D735" s="98">
        <v>69</v>
      </c>
      <c r="E735" s="98">
        <v>26</v>
      </c>
      <c r="F735" s="99">
        <v>38</v>
      </c>
      <c r="G735" s="99">
        <v>43.333333333333329</v>
      </c>
      <c r="H735" s="100">
        <v>115</v>
      </c>
      <c r="I735" s="100">
        <v>33</v>
      </c>
      <c r="J735" s="101">
        <v>28.695652173913043</v>
      </c>
      <c r="K735" s="102" t="s">
        <v>102</v>
      </c>
      <c r="L735" s="105" t="s">
        <v>103</v>
      </c>
      <c r="M735" s="98"/>
      <c r="N735" s="98">
        <v>79.05</v>
      </c>
      <c r="O735" s="98"/>
      <c r="P735" s="98">
        <v>812.27</v>
      </c>
      <c r="Q735" s="100"/>
    </row>
    <row r="736" spans="1:17">
      <c r="A736" s="1" t="s">
        <v>1140</v>
      </c>
      <c r="B736" s="21" t="s">
        <v>1361</v>
      </c>
      <c r="C736" s="21" t="s">
        <v>1362</v>
      </c>
      <c r="D736" s="98">
        <v>318</v>
      </c>
      <c r="E736" s="98">
        <v>126</v>
      </c>
      <c r="F736" s="99">
        <v>40</v>
      </c>
      <c r="G736" s="99">
        <v>45.566037735849058</v>
      </c>
      <c r="H736" s="100">
        <v>477</v>
      </c>
      <c r="I736" s="100">
        <v>196</v>
      </c>
      <c r="J736" s="101">
        <v>41.090146750524106</v>
      </c>
      <c r="K736" s="102" t="s">
        <v>102</v>
      </c>
      <c r="L736" s="105" t="s">
        <v>103</v>
      </c>
      <c r="M736" s="98"/>
      <c r="N736" s="98">
        <v>741.12</v>
      </c>
      <c r="O736" s="98"/>
      <c r="P736" s="98">
        <v>1457.07</v>
      </c>
      <c r="Q736" s="100"/>
    </row>
    <row r="737" spans="1:17">
      <c r="A737" s="1" t="s">
        <v>1140</v>
      </c>
      <c r="B737" s="21" t="s">
        <v>1363</v>
      </c>
      <c r="C737" s="21" t="s">
        <v>1364</v>
      </c>
      <c r="D737" s="98">
        <v>61</v>
      </c>
      <c r="E737" s="98">
        <v>27</v>
      </c>
      <c r="F737" s="99">
        <v>44</v>
      </c>
      <c r="G737" s="99">
        <v>50.901639344262293</v>
      </c>
      <c r="H737" s="100">
        <v>109</v>
      </c>
      <c r="I737" s="100">
        <v>54</v>
      </c>
      <c r="J737" s="101">
        <v>49.541284403669728</v>
      </c>
      <c r="K737" s="102" t="s">
        <v>102</v>
      </c>
      <c r="L737" s="105" t="s">
        <v>103</v>
      </c>
      <c r="M737" s="98"/>
      <c r="N737" s="98">
        <v>347.84</v>
      </c>
      <c r="O737" s="98"/>
      <c r="P737" s="98">
        <v>1542.61</v>
      </c>
      <c r="Q737" s="100"/>
    </row>
    <row r="738" spans="1:17">
      <c r="A738" s="1" t="s">
        <v>1140</v>
      </c>
      <c r="B738" s="21" t="s">
        <v>1365</v>
      </c>
      <c r="C738" s="21" t="s">
        <v>1366</v>
      </c>
      <c r="D738" s="98">
        <v>34</v>
      </c>
      <c r="E738" s="98">
        <v>24</v>
      </c>
      <c r="F738" s="99">
        <v>71</v>
      </c>
      <c r="G738" s="99">
        <v>81.17647058823529</v>
      </c>
      <c r="H738" s="100">
        <v>33</v>
      </c>
      <c r="I738" s="100">
        <v>24</v>
      </c>
      <c r="J738" s="101">
        <v>72.727272727272734</v>
      </c>
      <c r="K738" s="102" t="s">
        <v>102</v>
      </c>
      <c r="L738" s="105" t="s">
        <v>103</v>
      </c>
      <c r="M738" s="98"/>
      <c r="N738" s="98">
        <v>427.56</v>
      </c>
      <c r="O738" s="98"/>
      <c r="P738" s="98">
        <v>2657.96</v>
      </c>
      <c r="Q738" s="100"/>
    </row>
    <row r="739" spans="1:17">
      <c r="A739" s="1" t="s">
        <v>1140</v>
      </c>
      <c r="B739" s="100" t="s">
        <v>1367</v>
      </c>
      <c r="C739" s="21" t="s">
        <v>1368</v>
      </c>
      <c r="D739" s="98"/>
      <c r="E739" s="98"/>
      <c r="F739" s="99" t="s">
        <v>166</v>
      </c>
      <c r="G739" s="99">
        <v>5</v>
      </c>
      <c r="H739" s="100">
        <v>20</v>
      </c>
      <c r="I739" s="100">
        <v>1</v>
      </c>
      <c r="J739" s="101">
        <v>5</v>
      </c>
      <c r="K739" s="102" t="s">
        <v>122</v>
      </c>
      <c r="L739" s="105">
        <v>10</v>
      </c>
      <c r="M739" s="98"/>
      <c r="N739" s="98">
        <v>498.63</v>
      </c>
      <c r="O739" s="98"/>
      <c r="P739" s="98">
        <v>4533</v>
      </c>
      <c r="Q739" s="100" t="s">
        <v>1369</v>
      </c>
    </row>
    <row r="740" spans="1:17">
      <c r="A740" s="1" t="s">
        <v>1140</v>
      </c>
      <c r="B740" s="21" t="s">
        <v>1370</v>
      </c>
      <c r="C740" s="21" t="s">
        <v>1371</v>
      </c>
      <c r="D740" s="98">
        <v>30</v>
      </c>
      <c r="E740" s="98">
        <v>10</v>
      </c>
      <c r="F740" s="99">
        <v>33</v>
      </c>
      <c r="G740" s="99">
        <v>38.333333333333329</v>
      </c>
      <c r="H740" s="100">
        <v>27</v>
      </c>
      <c r="I740" s="100">
        <v>9</v>
      </c>
      <c r="J740" s="101">
        <v>33.333333333333329</v>
      </c>
      <c r="K740" s="102" t="s">
        <v>102</v>
      </c>
      <c r="L740" s="105" t="s">
        <v>103</v>
      </c>
      <c r="M740" s="98"/>
      <c r="N740" s="98">
        <v>548.61</v>
      </c>
      <c r="O740" s="98"/>
      <c r="P740" s="98">
        <v>1652.22</v>
      </c>
      <c r="Q740" s="100"/>
    </row>
    <row r="741" spans="1:17">
      <c r="A741" s="1" t="s">
        <v>1140</v>
      </c>
      <c r="B741" s="21" t="s">
        <v>1372</v>
      </c>
      <c r="C741" s="21" t="s">
        <v>1373</v>
      </c>
      <c r="D741" s="98">
        <v>63</v>
      </c>
      <c r="E741" s="98">
        <v>26</v>
      </c>
      <c r="F741" s="99">
        <v>41</v>
      </c>
      <c r="G741" s="99">
        <v>47.460317460317455</v>
      </c>
      <c r="H741" s="100">
        <v>45</v>
      </c>
      <c r="I741" s="100">
        <v>20</v>
      </c>
      <c r="J741" s="101">
        <v>44.444444444444443</v>
      </c>
      <c r="K741" s="102" t="s">
        <v>102</v>
      </c>
      <c r="L741" s="105" t="s">
        <v>103</v>
      </c>
      <c r="M741" s="98"/>
      <c r="N741" s="98">
        <v>368.92</v>
      </c>
      <c r="O741" s="98"/>
      <c r="P741" s="98">
        <v>1386.05</v>
      </c>
      <c r="Q741" s="100"/>
    </row>
    <row r="742" spans="1:17">
      <c r="A742" s="1" t="s">
        <v>1140</v>
      </c>
      <c r="B742" s="21" t="s">
        <v>1374</v>
      </c>
      <c r="C742" s="21" t="s">
        <v>1375</v>
      </c>
      <c r="D742" s="98">
        <v>12</v>
      </c>
      <c r="E742" s="98">
        <v>5</v>
      </c>
      <c r="F742" s="99">
        <v>42</v>
      </c>
      <c r="G742" s="99">
        <v>47.916666666666664</v>
      </c>
      <c r="H742" s="100">
        <v>17</v>
      </c>
      <c r="I742" s="100">
        <v>6</v>
      </c>
      <c r="J742" s="101">
        <v>35.294117647058826</v>
      </c>
      <c r="K742" s="102" t="s">
        <v>102</v>
      </c>
      <c r="L742" s="105" t="s">
        <v>103</v>
      </c>
      <c r="M742" s="98"/>
      <c r="N742" s="98">
        <v>304.27</v>
      </c>
      <c r="O742" s="98"/>
      <c r="P742" s="98">
        <v>1407.83</v>
      </c>
      <c r="Q742" s="100"/>
    </row>
    <row r="743" spans="1:17">
      <c r="A743" s="1" t="s">
        <v>1140</v>
      </c>
      <c r="B743" s="21" t="s">
        <v>1376</v>
      </c>
      <c r="C743" s="21" t="s">
        <v>1377</v>
      </c>
      <c r="D743" s="98">
        <v>17</v>
      </c>
      <c r="E743" s="98">
        <v>8</v>
      </c>
      <c r="F743" s="99">
        <v>47</v>
      </c>
      <c r="G743" s="99">
        <v>54.117647058823529</v>
      </c>
      <c r="H743" s="100">
        <v>19</v>
      </c>
      <c r="I743" s="100">
        <v>11</v>
      </c>
      <c r="J743" s="101">
        <v>57.894736842105267</v>
      </c>
      <c r="K743" s="102" t="s">
        <v>122</v>
      </c>
      <c r="L743" s="105">
        <v>67</v>
      </c>
      <c r="M743" s="98"/>
      <c r="N743" s="98">
        <v>286</v>
      </c>
      <c r="O743" s="98"/>
      <c r="P743" s="98">
        <v>1800.55</v>
      </c>
      <c r="Q743" s="100"/>
    </row>
    <row r="744" spans="1:17">
      <c r="A744" s="1" t="s">
        <v>1140</v>
      </c>
      <c r="B744" s="21" t="s">
        <v>1378</v>
      </c>
      <c r="C744" s="21" t="s">
        <v>1379</v>
      </c>
      <c r="D744" s="98">
        <v>187</v>
      </c>
      <c r="E744" s="98">
        <v>36</v>
      </c>
      <c r="F744" s="99">
        <v>19</v>
      </c>
      <c r="G744" s="99">
        <v>24.251336898395721</v>
      </c>
      <c r="H744" s="100">
        <v>267</v>
      </c>
      <c r="I744" s="100">
        <v>53</v>
      </c>
      <c r="J744" s="101">
        <v>19.850187265917604</v>
      </c>
      <c r="K744" s="102" t="s">
        <v>102</v>
      </c>
      <c r="L744" s="105" t="s">
        <v>103</v>
      </c>
      <c r="M744" s="98"/>
      <c r="N744" s="98">
        <v>388.46</v>
      </c>
      <c r="O744" s="98"/>
      <c r="P744" s="98">
        <v>1555.3</v>
      </c>
      <c r="Q744" s="100"/>
    </row>
    <row r="745" spans="1:17">
      <c r="A745" s="1" t="s">
        <v>1140</v>
      </c>
      <c r="B745" s="21" t="s">
        <v>1380</v>
      </c>
      <c r="C745" s="21" t="s">
        <v>1381</v>
      </c>
      <c r="D745" s="98">
        <v>25</v>
      </c>
      <c r="E745" s="98">
        <v>7</v>
      </c>
      <c r="F745" s="99">
        <v>28</v>
      </c>
      <c r="G745" s="99">
        <v>33</v>
      </c>
      <c r="H745" s="100">
        <v>27</v>
      </c>
      <c r="I745" s="100">
        <v>8</v>
      </c>
      <c r="J745" s="101">
        <v>29.629629629629626</v>
      </c>
      <c r="K745" s="102" t="s">
        <v>102</v>
      </c>
      <c r="L745" s="105" t="s">
        <v>103</v>
      </c>
      <c r="M745" s="98"/>
      <c r="N745" s="98">
        <v>936.74</v>
      </c>
      <c r="O745" s="98"/>
      <c r="P745" s="98">
        <v>1501.38</v>
      </c>
      <c r="Q745" s="100"/>
    </row>
    <row r="746" spans="1:17">
      <c r="A746" s="1" t="s">
        <v>1140</v>
      </c>
      <c r="B746" s="21" t="s">
        <v>1382</v>
      </c>
      <c r="C746" s="21" t="s">
        <v>1383</v>
      </c>
      <c r="D746" s="98">
        <v>15</v>
      </c>
      <c r="E746" s="98">
        <v>9</v>
      </c>
      <c r="F746" s="99">
        <v>60</v>
      </c>
      <c r="G746" s="99">
        <v>69</v>
      </c>
      <c r="H746" s="100">
        <v>20</v>
      </c>
      <c r="I746" s="100">
        <v>13</v>
      </c>
      <c r="J746" s="101">
        <v>65</v>
      </c>
      <c r="K746" s="102" t="s">
        <v>102</v>
      </c>
      <c r="L746" s="105" t="s">
        <v>103</v>
      </c>
      <c r="M746" s="98"/>
      <c r="N746" s="98">
        <v>368.29</v>
      </c>
      <c r="O746" s="98"/>
      <c r="P746" s="98">
        <v>2387.38</v>
      </c>
      <c r="Q746" s="100"/>
    </row>
    <row r="747" spans="1:17">
      <c r="A747" s="1" t="s">
        <v>1140</v>
      </c>
      <c r="B747" s="21" t="s">
        <v>1384</v>
      </c>
      <c r="C747" s="21" t="s">
        <v>1385</v>
      </c>
      <c r="D747" s="98">
        <v>82</v>
      </c>
      <c r="E747" s="98">
        <v>51</v>
      </c>
      <c r="F747" s="99">
        <v>62</v>
      </c>
      <c r="G747" s="99">
        <v>71.524390243902431</v>
      </c>
      <c r="H747" s="100">
        <v>63</v>
      </c>
      <c r="I747" s="100">
        <v>42</v>
      </c>
      <c r="J747" s="101">
        <v>66.666666666666657</v>
      </c>
      <c r="K747" s="102" t="s">
        <v>102</v>
      </c>
      <c r="L747" s="105" t="s">
        <v>103</v>
      </c>
      <c r="M747" s="98"/>
      <c r="N747" s="98">
        <v>579.33000000000004</v>
      </c>
      <c r="O747" s="98"/>
      <c r="P747" s="98">
        <v>2074.69</v>
      </c>
      <c r="Q747" s="100"/>
    </row>
    <row r="748" spans="1:17">
      <c r="A748" s="1" t="s">
        <v>1140</v>
      </c>
      <c r="B748" s="21" t="s">
        <v>1386</v>
      </c>
      <c r="C748" s="21" t="s">
        <v>1387</v>
      </c>
      <c r="D748" s="98">
        <v>95</v>
      </c>
      <c r="E748" s="98">
        <v>37</v>
      </c>
      <c r="F748" s="99">
        <v>39</v>
      </c>
      <c r="G748" s="99">
        <v>44.78947368421052</v>
      </c>
      <c r="H748" s="100">
        <v>146</v>
      </c>
      <c r="I748" s="100">
        <v>61</v>
      </c>
      <c r="J748" s="101">
        <v>41.780821917808218</v>
      </c>
      <c r="K748" s="102" t="s">
        <v>102</v>
      </c>
      <c r="L748" s="105" t="s">
        <v>103</v>
      </c>
      <c r="M748" s="98"/>
      <c r="N748" s="98">
        <v>254.75</v>
      </c>
      <c r="O748" s="98"/>
      <c r="P748" s="98">
        <v>1544.7</v>
      </c>
      <c r="Q748" s="100"/>
    </row>
    <row r="749" spans="1:17">
      <c r="A749" s="1" t="s">
        <v>1140</v>
      </c>
      <c r="B749" s="21" t="s">
        <v>1388</v>
      </c>
      <c r="C749" s="21" t="s">
        <v>1389</v>
      </c>
      <c r="D749" s="98">
        <v>28</v>
      </c>
      <c r="E749" s="98">
        <v>5</v>
      </c>
      <c r="F749" s="99">
        <v>18</v>
      </c>
      <c r="G749" s="99">
        <v>22.857142857142858</v>
      </c>
      <c r="H749" s="100">
        <v>15</v>
      </c>
      <c r="I749" s="100">
        <v>3</v>
      </c>
      <c r="J749" s="101">
        <v>20</v>
      </c>
      <c r="K749" s="102" t="s">
        <v>102</v>
      </c>
      <c r="L749" s="105" t="s">
        <v>103</v>
      </c>
      <c r="M749" s="98"/>
      <c r="N749" s="98">
        <v>883.5</v>
      </c>
      <c r="O749" s="98"/>
      <c r="P749" s="98">
        <v>1219.67</v>
      </c>
      <c r="Q749" s="100"/>
    </row>
    <row r="750" spans="1:17">
      <c r="A750" s="1" t="s">
        <v>1140</v>
      </c>
      <c r="B750" s="21" t="s">
        <v>1390</v>
      </c>
      <c r="C750" s="21" t="s">
        <v>1391</v>
      </c>
      <c r="D750" s="98">
        <v>73</v>
      </c>
      <c r="E750" s="98">
        <v>25</v>
      </c>
      <c r="F750" s="99">
        <v>34</v>
      </c>
      <c r="G750" s="99">
        <v>39.383561643835613</v>
      </c>
      <c r="H750" s="100">
        <v>84</v>
      </c>
      <c r="I750" s="100">
        <v>27</v>
      </c>
      <c r="J750" s="101">
        <v>32.142857142857146</v>
      </c>
      <c r="K750" s="102" t="s">
        <v>102</v>
      </c>
      <c r="L750" s="105" t="s">
        <v>103</v>
      </c>
      <c r="M750" s="98"/>
      <c r="N750" s="98">
        <v>587.37</v>
      </c>
      <c r="O750" s="98"/>
      <c r="P750" s="98">
        <v>1939.85</v>
      </c>
      <c r="Q750" s="100"/>
    </row>
    <row r="751" spans="1:17">
      <c r="A751" s="1" t="s">
        <v>1140</v>
      </c>
      <c r="B751" s="21" t="s">
        <v>1392</v>
      </c>
      <c r="C751" s="21" t="s">
        <v>1393</v>
      </c>
      <c r="D751" s="98">
        <v>14</v>
      </c>
      <c r="E751" s="98">
        <v>4</v>
      </c>
      <c r="F751" s="99">
        <v>29</v>
      </c>
      <c r="G751" s="99">
        <v>33.571428571428569</v>
      </c>
      <c r="H751" s="100">
        <v>7</v>
      </c>
      <c r="I751" s="100">
        <v>2</v>
      </c>
      <c r="J751" s="101">
        <v>28.571428571428569</v>
      </c>
      <c r="K751" s="102" t="s">
        <v>102</v>
      </c>
      <c r="L751" s="105" t="s">
        <v>103</v>
      </c>
      <c r="M751" s="98"/>
      <c r="N751" s="98">
        <v>527.6</v>
      </c>
      <c r="O751" s="98"/>
      <c r="P751" s="98">
        <v>5347</v>
      </c>
      <c r="Q751" s="100"/>
    </row>
    <row r="752" spans="1:17">
      <c r="A752" s="1" t="s">
        <v>1140</v>
      </c>
      <c r="B752" s="21" t="s">
        <v>1394</v>
      </c>
      <c r="C752" s="21" t="s">
        <v>1395</v>
      </c>
      <c r="D752" s="98">
        <v>94</v>
      </c>
      <c r="E752" s="98">
        <v>29</v>
      </c>
      <c r="F752" s="99">
        <v>31</v>
      </c>
      <c r="G752" s="99">
        <v>35.851063829787236</v>
      </c>
      <c r="H752" s="100">
        <v>111</v>
      </c>
      <c r="I752" s="100">
        <v>33</v>
      </c>
      <c r="J752" s="101">
        <v>29.72972972972973</v>
      </c>
      <c r="K752" s="102" t="s">
        <v>102</v>
      </c>
      <c r="L752" s="105" t="s">
        <v>103</v>
      </c>
      <c r="M752" s="98"/>
      <c r="N752" s="98">
        <v>133.69</v>
      </c>
      <c r="O752" s="98"/>
      <c r="P752" s="98">
        <v>656.39</v>
      </c>
      <c r="Q752" s="100"/>
    </row>
    <row r="753" spans="1:17">
      <c r="A753" s="1" t="s">
        <v>1140</v>
      </c>
      <c r="B753" s="21" t="s">
        <v>1396</v>
      </c>
      <c r="C753" s="21" t="s">
        <v>1397</v>
      </c>
      <c r="D753" s="98">
        <v>35</v>
      </c>
      <c r="E753" s="98">
        <v>16</v>
      </c>
      <c r="F753" s="99">
        <v>46</v>
      </c>
      <c r="G753" s="99">
        <v>52.571428571428569</v>
      </c>
      <c r="H753" s="100">
        <v>38</v>
      </c>
      <c r="I753" s="100">
        <v>19</v>
      </c>
      <c r="J753" s="101">
        <v>50</v>
      </c>
      <c r="K753" s="102" t="s">
        <v>102</v>
      </c>
      <c r="L753" s="105" t="s">
        <v>103</v>
      </c>
      <c r="M753" s="98"/>
      <c r="N753" s="98">
        <v>213.89</v>
      </c>
      <c r="O753" s="98"/>
      <c r="P753" s="98">
        <v>1352.05</v>
      </c>
      <c r="Q753" s="100"/>
    </row>
    <row r="754" spans="1:17">
      <c r="A754" s="1" t="s">
        <v>1140</v>
      </c>
      <c r="B754" s="21" t="s">
        <v>1398</v>
      </c>
      <c r="C754" s="21" t="s">
        <v>1399</v>
      </c>
      <c r="D754" s="98">
        <v>34</v>
      </c>
      <c r="E754" s="98">
        <v>7</v>
      </c>
      <c r="F754" s="99">
        <v>21</v>
      </c>
      <c r="G754" s="99">
        <v>25.588235294117645</v>
      </c>
      <c r="H754" s="100">
        <v>31</v>
      </c>
      <c r="I754" s="100">
        <v>8</v>
      </c>
      <c r="J754" s="101">
        <v>25.806451612903224</v>
      </c>
      <c r="K754" s="102" t="s">
        <v>122</v>
      </c>
      <c r="L754" s="105">
        <v>31</v>
      </c>
      <c r="M754" s="98"/>
      <c r="N754" s="98">
        <v>1073.96</v>
      </c>
      <c r="O754" s="98"/>
      <c r="P754" s="98">
        <v>3877.38</v>
      </c>
      <c r="Q754" s="100"/>
    </row>
    <row r="755" spans="1:17">
      <c r="A755" s="1" t="s">
        <v>1140</v>
      </c>
      <c r="B755" s="21" t="s">
        <v>1400</v>
      </c>
      <c r="C755" s="21" t="s">
        <v>1401</v>
      </c>
      <c r="D755" s="98">
        <v>39</v>
      </c>
      <c r="E755" s="98">
        <v>17</v>
      </c>
      <c r="F755" s="99">
        <v>44</v>
      </c>
      <c r="G755" s="99">
        <v>50.128205128205124</v>
      </c>
      <c r="H755" s="100">
        <v>46</v>
      </c>
      <c r="I755" s="100">
        <v>18</v>
      </c>
      <c r="J755" s="101">
        <v>39.130434782608695</v>
      </c>
      <c r="K755" s="102" t="s">
        <v>102</v>
      </c>
      <c r="L755" s="105" t="s">
        <v>103</v>
      </c>
      <c r="M755" s="98"/>
      <c r="N755" s="98">
        <v>170.57</v>
      </c>
      <c r="O755" s="98"/>
      <c r="P755" s="98">
        <v>1580.33</v>
      </c>
      <c r="Q755" s="100"/>
    </row>
    <row r="756" spans="1:17">
      <c r="A756" s="1" t="s">
        <v>1140</v>
      </c>
      <c r="B756" s="21" t="s">
        <v>1402</v>
      </c>
      <c r="C756" s="21" t="s">
        <v>1403</v>
      </c>
      <c r="D756" s="98">
        <v>15</v>
      </c>
      <c r="E756" s="98">
        <v>3</v>
      </c>
      <c r="F756" s="99">
        <v>20</v>
      </c>
      <c r="G756" s="99">
        <v>25</v>
      </c>
      <c r="H756" s="100">
        <v>12</v>
      </c>
      <c r="I756" s="100">
        <v>0</v>
      </c>
      <c r="J756" s="101">
        <v>0</v>
      </c>
      <c r="K756" s="102" t="s">
        <v>102</v>
      </c>
      <c r="L756" s="105" t="s">
        <v>103</v>
      </c>
      <c r="M756" s="98"/>
      <c r="N756" s="98">
        <v>125.67</v>
      </c>
      <c r="O756" s="98"/>
      <c r="P756" s="98">
        <v>0</v>
      </c>
      <c r="Q756" s="100"/>
    </row>
    <row r="757" spans="1:17">
      <c r="A757" s="1" t="s">
        <v>1140</v>
      </c>
      <c r="B757" s="21" t="s">
        <v>1404</v>
      </c>
      <c r="C757" s="21" t="s">
        <v>1405</v>
      </c>
      <c r="D757" s="98">
        <v>32</v>
      </c>
      <c r="E757" s="98">
        <v>8</v>
      </c>
      <c r="F757" s="99">
        <v>25</v>
      </c>
      <c r="G757" s="99">
        <v>30</v>
      </c>
      <c r="H757" s="100">
        <v>22</v>
      </c>
      <c r="I757" s="100">
        <v>6</v>
      </c>
      <c r="J757" s="101">
        <v>27.27272727272727</v>
      </c>
      <c r="K757" s="102" t="s">
        <v>102</v>
      </c>
      <c r="L757" s="105" t="s">
        <v>103</v>
      </c>
      <c r="M757" s="98"/>
      <c r="N757" s="98">
        <v>175</v>
      </c>
      <c r="O757" s="98"/>
      <c r="P757" s="98">
        <v>1025</v>
      </c>
      <c r="Q757" s="100"/>
    </row>
    <row r="758" spans="1:17">
      <c r="A758" s="1" t="s">
        <v>1140</v>
      </c>
      <c r="B758" s="21" t="s">
        <v>1406</v>
      </c>
      <c r="C758" s="21" t="s">
        <v>1407</v>
      </c>
      <c r="D758" s="98">
        <v>83</v>
      </c>
      <c r="E758" s="98">
        <v>34</v>
      </c>
      <c r="F758" s="99">
        <v>41</v>
      </c>
      <c r="G758" s="99">
        <v>47.108433734939752</v>
      </c>
      <c r="H758" s="100">
        <v>70</v>
      </c>
      <c r="I758" s="100">
        <v>30</v>
      </c>
      <c r="J758" s="101">
        <v>42.857142857142854</v>
      </c>
      <c r="K758" s="102" t="s">
        <v>102</v>
      </c>
      <c r="L758" s="105" t="s">
        <v>103</v>
      </c>
      <c r="M758" s="98"/>
      <c r="N758" s="98">
        <v>454.1</v>
      </c>
      <c r="O758" s="98"/>
      <c r="P758" s="98">
        <v>1835</v>
      </c>
      <c r="Q758" s="100"/>
    </row>
    <row r="759" spans="1:17">
      <c r="A759" s="1" t="s">
        <v>1140</v>
      </c>
      <c r="B759" s="21" t="s">
        <v>1408</v>
      </c>
      <c r="C759" s="21" t="s">
        <v>1409</v>
      </c>
      <c r="D759" s="98">
        <v>165</v>
      </c>
      <c r="E759" s="98">
        <v>88</v>
      </c>
      <c r="F759" s="99">
        <v>53</v>
      </c>
      <c r="G759" s="99">
        <v>61.333333333333329</v>
      </c>
      <c r="H759" s="100">
        <v>151</v>
      </c>
      <c r="I759" s="100">
        <v>83</v>
      </c>
      <c r="J759" s="101">
        <v>54.966887417218544</v>
      </c>
      <c r="K759" s="102" t="s">
        <v>102</v>
      </c>
      <c r="L759" s="105" t="s">
        <v>103</v>
      </c>
      <c r="M759" s="98"/>
      <c r="N759" s="98">
        <v>721.03</v>
      </c>
      <c r="O759" s="98"/>
      <c r="P759" s="98">
        <v>2087.9899999999998</v>
      </c>
      <c r="Q759" s="100"/>
    </row>
    <row r="760" spans="1:17">
      <c r="A760" s="1" t="s">
        <v>1140</v>
      </c>
      <c r="B760" s="21" t="s">
        <v>1410</v>
      </c>
      <c r="C760" s="21" t="s">
        <v>1411</v>
      </c>
      <c r="D760" s="98">
        <v>56</v>
      </c>
      <c r="E760" s="98">
        <v>16</v>
      </c>
      <c r="F760" s="99">
        <v>29</v>
      </c>
      <c r="G760" s="99">
        <v>33.571428571428569</v>
      </c>
      <c r="H760" s="100">
        <v>75</v>
      </c>
      <c r="I760" s="100">
        <v>22</v>
      </c>
      <c r="J760" s="101">
        <v>29.333333333333332</v>
      </c>
      <c r="K760" s="102" t="s">
        <v>102</v>
      </c>
      <c r="L760" s="105" t="s">
        <v>103</v>
      </c>
      <c r="M760" s="98"/>
      <c r="N760" s="98">
        <v>305.32</v>
      </c>
      <c r="O760" s="98"/>
      <c r="P760" s="98">
        <v>1049.3599999999999</v>
      </c>
      <c r="Q760" s="100"/>
    </row>
    <row r="761" spans="1:17">
      <c r="A761" s="1" t="s">
        <v>1140</v>
      </c>
      <c r="B761" s="21" t="s">
        <v>1412</v>
      </c>
      <c r="C761" s="21" t="s">
        <v>1413</v>
      </c>
      <c r="D761" s="98">
        <v>16</v>
      </c>
      <c r="E761" s="98">
        <v>3</v>
      </c>
      <c r="F761" s="99">
        <v>19</v>
      </c>
      <c r="G761" s="99">
        <v>23.75</v>
      </c>
      <c r="H761" s="100">
        <v>8</v>
      </c>
      <c r="I761" s="100">
        <v>1</v>
      </c>
      <c r="J761" s="101">
        <v>12.5</v>
      </c>
      <c r="K761" s="102" t="s">
        <v>102</v>
      </c>
      <c r="L761" s="105" t="s">
        <v>103</v>
      </c>
      <c r="M761" s="98"/>
      <c r="N761" s="98">
        <v>141.57</v>
      </c>
      <c r="O761" s="98"/>
      <c r="P761" s="98">
        <v>1157</v>
      </c>
      <c r="Q761" s="100"/>
    </row>
    <row r="762" spans="1:17">
      <c r="A762" s="1" t="s">
        <v>1140</v>
      </c>
      <c r="B762" s="21" t="s">
        <v>1414</v>
      </c>
      <c r="C762" s="21" t="s">
        <v>1415</v>
      </c>
      <c r="D762" s="98">
        <v>19</v>
      </c>
      <c r="E762" s="98">
        <v>6</v>
      </c>
      <c r="F762" s="99">
        <v>32</v>
      </c>
      <c r="G762" s="99">
        <v>36.578947368421048</v>
      </c>
      <c r="H762" s="100">
        <v>27</v>
      </c>
      <c r="I762" s="100">
        <v>17</v>
      </c>
      <c r="J762" s="101">
        <v>62.962962962962962</v>
      </c>
      <c r="K762" s="102" t="s">
        <v>122</v>
      </c>
      <c r="L762" s="105">
        <v>72</v>
      </c>
      <c r="M762" s="98"/>
      <c r="N762" s="98">
        <v>431.9</v>
      </c>
      <c r="O762" s="98"/>
      <c r="P762" s="98">
        <v>2575.41</v>
      </c>
      <c r="Q762" s="100"/>
    </row>
    <row r="763" spans="1:17">
      <c r="A763" s="1" t="s">
        <v>1140</v>
      </c>
      <c r="B763" s="21" t="s">
        <v>1416</v>
      </c>
      <c r="C763" s="21" t="s">
        <v>1417</v>
      </c>
      <c r="D763" s="98">
        <v>15</v>
      </c>
      <c r="E763" s="98">
        <v>9</v>
      </c>
      <c r="F763" s="99">
        <v>60</v>
      </c>
      <c r="G763" s="99">
        <v>69</v>
      </c>
      <c r="H763" s="100">
        <v>23</v>
      </c>
      <c r="I763" s="100">
        <v>15</v>
      </c>
      <c r="J763" s="101">
        <v>65.217391304347828</v>
      </c>
      <c r="K763" s="102" t="s">
        <v>102</v>
      </c>
      <c r="L763" s="105" t="s">
        <v>103</v>
      </c>
      <c r="M763" s="98"/>
      <c r="N763" s="98">
        <v>788.38</v>
      </c>
      <c r="O763" s="98"/>
      <c r="P763" s="98">
        <v>1663.13</v>
      </c>
      <c r="Q763" s="100"/>
    </row>
    <row r="764" spans="1:17">
      <c r="A764" s="1" t="s">
        <v>1140</v>
      </c>
      <c r="B764" s="21" t="s">
        <v>1418</v>
      </c>
      <c r="C764" s="21" t="s">
        <v>1419</v>
      </c>
      <c r="D764" s="98">
        <v>20</v>
      </c>
      <c r="E764" s="98">
        <v>11</v>
      </c>
      <c r="F764" s="99">
        <v>55</v>
      </c>
      <c r="G764" s="99">
        <v>63.249999999999993</v>
      </c>
      <c r="H764" s="100">
        <v>21</v>
      </c>
      <c r="I764" s="100">
        <v>9</v>
      </c>
      <c r="J764" s="101">
        <v>42.857142857142854</v>
      </c>
      <c r="K764" s="102" t="s">
        <v>102</v>
      </c>
      <c r="L764" s="105" t="s">
        <v>103</v>
      </c>
      <c r="M764" s="98"/>
      <c r="N764" s="98">
        <v>313.08</v>
      </c>
      <c r="O764" s="98"/>
      <c r="P764" s="98">
        <v>1498.11</v>
      </c>
      <c r="Q764" s="100"/>
    </row>
    <row r="765" spans="1:17">
      <c r="A765" s="1" t="s">
        <v>1140</v>
      </c>
      <c r="B765" s="21" t="s">
        <v>1420</v>
      </c>
      <c r="C765" s="21" t="s">
        <v>1421</v>
      </c>
      <c r="D765" s="98">
        <v>140</v>
      </c>
      <c r="E765" s="98">
        <v>62</v>
      </c>
      <c r="F765" s="99">
        <v>44</v>
      </c>
      <c r="G765" s="99">
        <v>50.928571428571423</v>
      </c>
      <c r="H765" s="100">
        <v>152</v>
      </c>
      <c r="I765" s="100">
        <v>68</v>
      </c>
      <c r="J765" s="101">
        <v>44.736842105263158</v>
      </c>
      <c r="K765" s="102" t="s">
        <v>102</v>
      </c>
      <c r="L765" s="105" t="s">
        <v>103</v>
      </c>
      <c r="M765" s="98"/>
      <c r="N765" s="98">
        <v>365.15</v>
      </c>
      <c r="O765" s="98"/>
      <c r="P765" s="98">
        <v>1347.6</v>
      </c>
      <c r="Q765" s="100"/>
    </row>
    <row r="766" spans="1:17">
      <c r="A766" s="1" t="s">
        <v>1140</v>
      </c>
      <c r="B766" s="21" t="s">
        <v>1422</v>
      </c>
      <c r="C766" s="21" t="s">
        <v>1423</v>
      </c>
      <c r="D766" s="98">
        <v>142</v>
      </c>
      <c r="E766" s="98">
        <v>29</v>
      </c>
      <c r="F766" s="99">
        <v>20</v>
      </c>
      <c r="G766" s="99">
        <v>25.422535211267604</v>
      </c>
      <c r="H766" s="100">
        <v>169</v>
      </c>
      <c r="I766" s="100">
        <v>47</v>
      </c>
      <c r="J766" s="101">
        <v>27.810650887573964</v>
      </c>
      <c r="K766" s="102" t="s">
        <v>122</v>
      </c>
      <c r="L766" s="105">
        <v>33</v>
      </c>
      <c r="M766" s="98"/>
      <c r="N766" s="98">
        <v>418.39</v>
      </c>
      <c r="O766" s="98"/>
      <c r="P766" s="98">
        <v>1639.68</v>
      </c>
      <c r="Q766" s="100"/>
    </row>
    <row r="767" spans="1:17">
      <c r="A767" s="1" t="s">
        <v>1140</v>
      </c>
      <c r="B767" s="21" t="s">
        <v>1424</v>
      </c>
      <c r="C767" s="21"/>
      <c r="D767" s="98"/>
      <c r="E767" s="98"/>
      <c r="F767" s="99"/>
      <c r="G767" s="99"/>
      <c r="H767" s="100"/>
      <c r="I767" s="100"/>
      <c r="J767" s="101"/>
      <c r="K767" s="102"/>
      <c r="L767" s="105" t="s">
        <v>249</v>
      </c>
      <c r="M767" s="98"/>
      <c r="N767" s="98"/>
      <c r="O767" s="98"/>
      <c r="P767" s="98"/>
      <c r="Q767" s="100" t="s">
        <v>1168</v>
      </c>
    </row>
    <row r="768" spans="1:17">
      <c r="A768" s="1" t="s">
        <v>1140</v>
      </c>
      <c r="B768" s="21" t="s">
        <v>1425</v>
      </c>
      <c r="C768" s="21" t="s">
        <v>1426</v>
      </c>
      <c r="D768" s="98">
        <v>25</v>
      </c>
      <c r="E768" s="98">
        <v>15</v>
      </c>
      <c r="F768" s="99">
        <v>60</v>
      </c>
      <c r="G768" s="99">
        <v>69</v>
      </c>
      <c r="H768" s="100">
        <v>39</v>
      </c>
      <c r="I768" s="100">
        <v>20</v>
      </c>
      <c r="J768" s="101">
        <v>51.282051282051277</v>
      </c>
      <c r="K768" s="102" t="s">
        <v>102</v>
      </c>
      <c r="L768" s="105" t="s">
        <v>103</v>
      </c>
      <c r="M768" s="98"/>
      <c r="N768" s="98">
        <v>1249.05</v>
      </c>
      <c r="O768" s="98"/>
      <c r="P768" s="98">
        <v>2640.65</v>
      </c>
      <c r="Q768" s="100"/>
    </row>
    <row r="769" spans="1:17">
      <c r="A769" s="1" t="s">
        <v>1140</v>
      </c>
      <c r="B769" s="21" t="s">
        <v>1427</v>
      </c>
      <c r="C769" s="21" t="s">
        <v>1428</v>
      </c>
      <c r="D769" s="98">
        <v>122</v>
      </c>
      <c r="E769" s="98">
        <v>50</v>
      </c>
      <c r="F769" s="99">
        <v>41</v>
      </c>
      <c r="G769" s="99">
        <v>47.131147540983605</v>
      </c>
      <c r="H769" s="100">
        <v>81</v>
      </c>
      <c r="I769" s="100">
        <v>36</v>
      </c>
      <c r="J769" s="101">
        <v>44.444444444444443</v>
      </c>
      <c r="K769" s="102" t="s">
        <v>102</v>
      </c>
      <c r="L769" s="105" t="s">
        <v>103</v>
      </c>
      <c r="M769" s="98"/>
      <c r="N769" s="98">
        <v>610.53</v>
      </c>
      <c r="O769" s="98"/>
      <c r="P769" s="98">
        <v>2448.7800000000002</v>
      </c>
      <c r="Q769" s="100"/>
    </row>
    <row r="770" spans="1:17">
      <c r="A770" s="1" t="s">
        <v>1140</v>
      </c>
      <c r="B770" s="21" t="s">
        <v>1429</v>
      </c>
      <c r="C770" s="21" t="s">
        <v>1430</v>
      </c>
      <c r="D770" s="98">
        <v>24</v>
      </c>
      <c r="E770" s="98">
        <v>9</v>
      </c>
      <c r="F770" s="99">
        <v>38</v>
      </c>
      <c r="G770" s="99">
        <v>43.125</v>
      </c>
      <c r="H770" s="100">
        <v>17</v>
      </c>
      <c r="I770" s="100">
        <v>5</v>
      </c>
      <c r="J770" s="101">
        <v>29.411764705882355</v>
      </c>
      <c r="K770" s="102" t="s">
        <v>102</v>
      </c>
      <c r="L770" s="105" t="s">
        <v>103</v>
      </c>
      <c r="M770" s="98"/>
      <c r="N770" s="98">
        <v>375.25</v>
      </c>
      <c r="O770" s="98"/>
      <c r="P770" s="98">
        <v>1777.6</v>
      </c>
      <c r="Q770" s="100"/>
    </row>
    <row r="771" spans="1:17">
      <c r="A771" s="1" t="s">
        <v>1140</v>
      </c>
      <c r="B771" s="21" t="s">
        <v>1431</v>
      </c>
      <c r="C771" s="21" t="s">
        <v>1432</v>
      </c>
      <c r="D771" s="98">
        <v>26</v>
      </c>
      <c r="E771" s="98">
        <v>15</v>
      </c>
      <c r="F771" s="99">
        <v>58</v>
      </c>
      <c r="G771" s="99">
        <v>66.34615384615384</v>
      </c>
      <c r="H771" s="100">
        <v>27</v>
      </c>
      <c r="I771" s="100">
        <v>3</v>
      </c>
      <c r="J771" s="101">
        <v>11.111111111111111</v>
      </c>
      <c r="K771" s="102" t="s">
        <v>102</v>
      </c>
      <c r="L771" s="105" t="s">
        <v>103</v>
      </c>
      <c r="M771" s="98"/>
      <c r="N771" s="98">
        <v>209.5</v>
      </c>
      <c r="O771" s="98"/>
      <c r="P771" s="98">
        <v>1243.33</v>
      </c>
      <c r="Q771" s="100"/>
    </row>
    <row r="772" spans="1:17">
      <c r="A772" s="1" t="s">
        <v>1140</v>
      </c>
      <c r="B772" s="21" t="s">
        <v>1433</v>
      </c>
      <c r="C772" s="21" t="s">
        <v>1434</v>
      </c>
      <c r="D772" s="98">
        <v>36</v>
      </c>
      <c r="E772" s="98">
        <v>15</v>
      </c>
      <c r="F772" s="99">
        <v>42</v>
      </c>
      <c r="G772" s="99">
        <v>47.916666666666664</v>
      </c>
      <c r="H772" s="100">
        <v>102</v>
      </c>
      <c r="I772" s="100">
        <v>33</v>
      </c>
      <c r="J772" s="101">
        <v>32.352941176470587</v>
      </c>
      <c r="K772" s="102" t="s">
        <v>102</v>
      </c>
      <c r="L772" s="105" t="s">
        <v>103</v>
      </c>
      <c r="M772" s="98"/>
      <c r="N772" s="98">
        <v>907.67</v>
      </c>
      <c r="O772" s="98"/>
      <c r="P772" s="98">
        <v>2745.64</v>
      </c>
      <c r="Q772" s="100"/>
    </row>
    <row r="773" spans="1:17">
      <c r="A773" s="1" t="s">
        <v>1140</v>
      </c>
      <c r="B773" s="21" t="s">
        <v>1435</v>
      </c>
      <c r="C773" s="21" t="s">
        <v>1436</v>
      </c>
      <c r="D773" s="98">
        <v>75</v>
      </c>
      <c r="E773" s="98">
        <v>24</v>
      </c>
      <c r="F773" s="99">
        <v>32</v>
      </c>
      <c r="G773" s="99">
        <v>37</v>
      </c>
      <c r="H773" s="100">
        <v>79</v>
      </c>
      <c r="I773" s="100">
        <v>30</v>
      </c>
      <c r="J773" s="101">
        <v>37.974683544303801</v>
      </c>
      <c r="K773" s="102" t="s">
        <v>122</v>
      </c>
      <c r="L773" s="105">
        <v>44</v>
      </c>
      <c r="M773" s="98"/>
      <c r="N773" s="98">
        <v>432.71</v>
      </c>
      <c r="O773" s="98"/>
      <c r="P773" s="98">
        <v>1383.7</v>
      </c>
      <c r="Q773" s="100"/>
    </row>
    <row r="774" spans="1:17">
      <c r="A774" s="1" t="s">
        <v>1140</v>
      </c>
      <c r="B774" s="21" t="s">
        <v>1437</v>
      </c>
      <c r="C774" s="21" t="s">
        <v>1438</v>
      </c>
      <c r="D774" s="98">
        <v>38</v>
      </c>
      <c r="E774" s="98">
        <v>16</v>
      </c>
      <c r="F774" s="99">
        <v>42</v>
      </c>
      <c r="G774" s="99">
        <v>48.421052631578945</v>
      </c>
      <c r="H774" s="100">
        <v>48</v>
      </c>
      <c r="I774" s="100">
        <v>21</v>
      </c>
      <c r="J774" s="101">
        <v>43.75</v>
      </c>
      <c r="K774" s="102" t="s">
        <v>102</v>
      </c>
      <c r="L774" s="105" t="s">
        <v>103</v>
      </c>
      <c r="M774" s="98"/>
      <c r="N774" s="98">
        <v>414.89</v>
      </c>
      <c r="O774" s="98"/>
      <c r="P774" s="98">
        <v>1421.57</v>
      </c>
      <c r="Q774" s="100"/>
    </row>
    <row r="775" spans="1:17">
      <c r="A775" s="1" t="s">
        <v>1140</v>
      </c>
      <c r="B775" s="21" t="s">
        <v>1439</v>
      </c>
      <c r="C775" s="21" t="s">
        <v>1440</v>
      </c>
      <c r="D775" s="98">
        <v>118</v>
      </c>
      <c r="E775" s="98">
        <v>43</v>
      </c>
      <c r="F775" s="99">
        <v>36</v>
      </c>
      <c r="G775" s="99">
        <v>41.906779661016941</v>
      </c>
      <c r="H775" s="100">
        <v>101</v>
      </c>
      <c r="I775" s="100">
        <v>58</v>
      </c>
      <c r="J775" s="101">
        <v>57.42574257425742</v>
      </c>
      <c r="K775" s="102" t="s">
        <v>122</v>
      </c>
      <c r="L775" s="105">
        <v>66</v>
      </c>
      <c r="M775" s="98"/>
      <c r="N775" s="98">
        <v>446.77</v>
      </c>
      <c r="O775" s="98"/>
      <c r="P775" s="98">
        <v>1985.38</v>
      </c>
      <c r="Q775" s="100"/>
    </row>
    <row r="776" spans="1:17">
      <c r="A776" s="1" t="s">
        <v>1140</v>
      </c>
      <c r="B776" s="21" t="s">
        <v>1441</v>
      </c>
      <c r="C776" s="21" t="s">
        <v>1442</v>
      </c>
      <c r="D776" s="98">
        <v>24</v>
      </c>
      <c r="E776" s="98">
        <v>7</v>
      </c>
      <c r="F776" s="99">
        <v>29</v>
      </c>
      <c r="G776" s="99">
        <v>34.166666666666664</v>
      </c>
      <c r="H776" s="100">
        <v>38</v>
      </c>
      <c r="I776" s="100">
        <v>9</v>
      </c>
      <c r="J776" s="101">
        <v>23.684210526315788</v>
      </c>
      <c r="K776" s="102" t="s">
        <v>102</v>
      </c>
      <c r="L776" s="105" t="s">
        <v>103</v>
      </c>
      <c r="M776" s="98"/>
      <c r="N776" s="98">
        <v>269.58999999999997</v>
      </c>
      <c r="O776" s="98"/>
      <c r="P776" s="98">
        <v>1194.1099999999999</v>
      </c>
      <c r="Q776" s="100"/>
    </row>
    <row r="777" spans="1:17">
      <c r="A777" s="1" t="s">
        <v>1140</v>
      </c>
      <c r="B777" s="21" t="s">
        <v>1443</v>
      </c>
      <c r="C777" s="21" t="s">
        <v>1444</v>
      </c>
      <c r="D777" s="98">
        <v>33</v>
      </c>
      <c r="E777" s="98">
        <v>7</v>
      </c>
      <c r="F777" s="99">
        <v>21</v>
      </c>
      <c r="G777" s="99">
        <v>26.212121212121215</v>
      </c>
      <c r="H777" s="100">
        <v>52</v>
      </c>
      <c r="I777" s="100">
        <v>6</v>
      </c>
      <c r="J777" s="101">
        <v>11.538461538461538</v>
      </c>
      <c r="K777" s="102" t="s">
        <v>102</v>
      </c>
      <c r="L777" s="105" t="s">
        <v>103</v>
      </c>
      <c r="M777" s="98"/>
      <c r="N777" s="98">
        <v>670.57</v>
      </c>
      <c r="O777" s="98"/>
      <c r="P777" s="98">
        <v>1092</v>
      </c>
      <c r="Q777" s="100"/>
    </row>
    <row r="778" spans="1:17">
      <c r="A778" s="1" t="s">
        <v>1140</v>
      </c>
      <c r="B778" s="21" t="s">
        <v>1445</v>
      </c>
      <c r="C778" s="21" t="s">
        <v>1446</v>
      </c>
      <c r="D778" s="98">
        <v>32</v>
      </c>
      <c r="E778" s="98">
        <v>13</v>
      </c>
      <c r="F778" s="99">
        <v>41</v>
      </c>
      <c r="G778" s="99">
        <v>46.71875</v>
      </c>
      <c r="H778" s="100">
        <v>42</v>
      </c>
      <c r="I778" s="100">
        <v>10</v>
      </c>
      <c r="J778" s="101">
        <v>23.809523809523807</v>
      </c>
      <c r="K778" s="102" t="s">
        <v>102</v>
      </c>
      <c r="L778" s="105" t="s">
        <v>103</v>
      </c>
      <c r="M778" s="98"/>
      <c r="N778" s="98">
        <v>308.69</v>
      </c>
      <c r="O778" s="98"/>
      <c r="P778" s="98">
        <v>1202.7</v>
      </c>
      <c r="Q778" s="100"/>
    </row>
    <row r="779" spans="1:17">
      <c r="A779" s="1" t="s">
        <v>1140</v>
      </c>
      <c r="B779" s="21" t="s">
        <v>1447</v>
      </c>
      <c r="C779" s="21" t="s">
        <v>1448</v>
      </c>
      <c r="D779" s="98">
        <v>77</v>
      </c>
      <c r="E779" s="98">
        <v>25</v>
      </c>
      <c r="F779" s="99">
        <v>32</v>
      </c>
      <c r="G779" s="99">
        <v>37.467532467532465</v>
      </c>
      <c r="H779" s="100">
        <v>137</v>
      </c>
      <c r="I779" s="100">
        <v>40</v>
      </c>
      <c r="J779" s="101">
        <v>29.197080291970799</v>
      </c>
      <c r="K779" s="102" t="s">
        <v>102</v>
      </c>
      <c r="L779" s="105" t="s">
        <v>103</v>
      </c>
      <c r="M779" s="98"/>
      <c r="N779" s="98">
        <v>420.87</v>
      </c>
      <c r="O779" s="98"/>
      <c r="P779" s="98">
        <v>2248.0300000000002</v>
      </c>
      <c r="Q779" s="100"/>
    </row>
    <row r="780" spans="1:17">
      <c r="A780" s="1" t="s">
        <v>1140</v>
      </c>
      <c r="B780" s="21" t="s">
        <v>1449</v>
      </c>
      <c r="C780" s="21" t="s">
        <v>1450</v>
      </c>
      <c r="D780" s="98">
        <v>23</v>
      </c>
      <c r="E780" s="98">
        <v>15</v>
      </c>
      <c r="F780" s="99">
        <v>65</v>
      </c>
      <c r="G780" s="99">
        <v>75</v>
      </c>
      <c r="H780" s="100">
        <v>7</v>
      </c>
      <c r="I780" s="100">
        <v>2</v>
      </c>
      <c r="J780" s="101">
        <v>28.571428571428569</v>
      </c>
      <c r="K780" s="102" t="s">
        <v>102</v>
      </c>
      <c r="L780" s="105" t="s">
        <v>103</v>
      </c>
      <c r="M780" s="98"/>
      <c r="N780" s="98">
        <v>330.2</v>
      </c>
      <c r="O780" s="98"/>
      <c r="P780" s="98">
        <v>1633.5</v>
      </c>
      <c r="Q780" s="100"/>
    </row>
    <row r="781" spans="1:17">
      <c r="A781" s="1" t="s">
        <v>1140</v>
      </c>
      <c r="B781" s="21" t="s">
        <v>1451</v>
      </c>
      <c r="C781" s="21" t="s">
        <v>1452</v>
      </c>
      <c r="D781" s="98">
        <v>62</v>
      </c>
      <c r="E781" s="98">
        <v>25</v>
      </c>
      <c r="F781" s="99">
        <v>40</v>
      </c>
      <c r="G781" s="99">
        <v>46.370967741935473</v>
      </c>
      <c r="H781" s="100">
        <v>47</v>
      </c>
      <c r="I781" s="100">
        <v>18</v>
      </c>
      <c r="J781" s="101">
        <v>38.297872340425535</v>
      </c>
      <c r="K781" s="102" t="s">
        <v>102</v>
      </c>
      <c r="L781" s="105" t="s">
        <v>103</v>
      </c>
      <c r="M781" s="98"/>
      <c r="N781" s="98">
        <v>287.79000000000002</v>
      </c>
      <c r="O781" s="98"/>
      <c r="P781" s="98">
        <v>1380.94</v>
      </c>
      <c r="Q781" s="100"/>
    </row>
    <row r="782" spans="1:17">
      <c r="A782" s="1" t="s">
        <v>1140</v>
      </c>
      <c r="B782" s="21" t="s">
        <v>1453</v>
      </c>
      <c r="C782" s="21" t="s">
        <v>1454</v>
      </c>
      <c r="D782" s="98">
        <v>107</v>
      </c>
      <c r="E782" s="98">
        <v>31</v>
      </c>
      <c r="F782" s="99">
        <v>29</v>
      </c>
      <c r="G782" s="99">
        <v>33.971962616822424</v>
      </c>
      <c r="H782" s="100">
        <v>79</v>
      </c>
      <c r="I782" s="100">
        <v>32</v>
      </c>
      <c r="J782" s="101">
        <v>40.506329113924053</v>
      </c>
      <c r="K782" s="102" t="s">
        <v>122</v>
      </c>
      <c r="L782" s="105">
        <v>47</v>
      </c>
      <c r="M782" s="98"/>
      <c r="N782" s="98">
        <v>467.68</v>
      </c>
      <c r="O782" s="98"/>
      <c r="P782" s="98">
        <v>1942.44</v>
      </c>
      <c r="Q782" s="100"/>
    </row>
    <row r="783" spans="1:17">
      <c r="A783" s="1" t="s">
        <v>1140</v>
      </c>
      <c r="B783" s="21" t="s">
        <v>1455</v>
      </c>
      <c r="C783" s="21" t="s">
        <v>1456</v>
      </c>
      <c r="D783" s="98">
        <v>80</v>
      </c>
      <c r="E783" s="98">
        <v>30</v>
      </c>
      <c r="F783" s="99">
        <v>38</v>
      </c>
      <c r="G783" s="99">
        <v>43.125</v>
      </c>
      <c r="H783" s="100">
        <v>63</v>
      </c>
      <c r="I783" s="100">
        <v>28</v>
      </c>
      <c r="J783" s="101">
        <v>44.444444444444443</v>
      </c>
      <c r="K783" s="102" t="s">
        <v>122</v>
      </c>
      <c r="L783" s="105">
        <v>51</v>
      </c>
      <c r="M783" s="98"/>
      <c r="N783" s="98">
        <v>589.29</v>
      </c>
      <c r="O783" s="98"/>
      <c r="P783" s="98">
        <v>1765.25</v>
      </c>
      <c r="Q783" s="100"/>
    </row>
    <row r="784" spans="1:17">
      <c r="A784" s="1" t="s">
        <v>1140</v>
      </c>
      <c r="B784" s="21" t="s">
        <v>1457</v>
      </c>
      <c r="C784" s="21" t="s">
        <v>1458</v>
      </c>
      <c r="D784" s="98">
        <v>179</v>
      </c>
      <c r="E784" s="98">
        <v>39</v>
      </c>
      <c r="F784" s="99">
        <v>22</v>
      </c>
      <c r="G784" s="99">
        <v>26.787709497206702</v>
      </c>
      <c r="H784" s="100">
        <v>152</v>
      </c>
      <c r="I784" s="100">
        <v>38</v>
      </c>
      <c r="J784" s="101">
        <v>25</v>
      </c>
      <c r="K784" s="102" t="s">
        <v>102</v>
      </c>
      <c r="L784" s="105" t="s">
        <v>103</v>
      </c>
      <c r="M784" s="98"/>
      <c r="N784" s="98">
        <v>216.52</v>
      </c>
      <c r="O784" s="98"/>
      <c r="P784" s="98">
        <v>1076.03</v>
      </c>
      <c r="Q784" s="100"/>
    </row>
    <row r="785" spans="1:17">
      <c r="A785" s="1" t="s">
        <v>1140</v>
      </c>
      <c r="B785" s="21" t="s">
        <v>1459</v>
      </c>
      <c r="C785" s="21" t="s">
        <v>1460</v>
      </c>
      <c r="D785" s="98">
        <v>293</v>
      </c>
      <c r="E785" s="98">
        <v>68</v>
      </c>
      <c r="F785" s="99">
        <v>23</v>
      </c>
      <c r="G785" s="99">
        <v>28.208191126279864</v>
      </c>
      <c r="H785" s="100">
        <v>312</v>
      </c>
      <c r="I785" s="100">
        <v>87</v>
      </c>
      <c r="J785" s="101">
        <v>27.884615384615387</v>
      </c>
      <c r="K785" s="102" t="s">
        <v>102</v>
      </c>
      <c r="L785" s="105" t="s">
        <v>103</v>
      </c>
      <c r="M785" s="98"/>
      <c r="N785" s="98">
        <v>274.14</v>
      </c>
      <c r="O785" s="98"/>
      <c r="P785" s="98">
        <v>1838.49</v>
      </c>
      <c r="Q785" s="100"/>
    </row>
    <row r="786" spans="1:17">
      <c r="A786" s="1" t="s">
        <v>1140</v>
      </c>
      <c r="B786" s="21" t="s">
        <v>1461</v>
      </c>
      <c r="C786" s="21" t="s">
        <v>1462</v>
      </c>
      <c r="D786" s="98">
        <v>25</v>
      </c>
      <c r="E786" s="98">
        <v>10</v>
      </c>
      <c r="F786" s="99">
        <v>40</v>
      </c>
      <c r="G786" s="99">
        <v>46</v>
      </c>
      <c r="H786" s="100">
        <v>32</v>
      </c>
      <c r="I786" s="100">
        <v>12</v>
      </c>
      <c r="J786" s="101">
        <v>37.5</v>
      </c>
      <c r="K786" s="102" t="s">
        <v>102</v>
      </c>
      <c r="L786" s="105" t="s">
        <v>103</v>
      </c>
      <c r="M786" s="98"/>
      <c r="N786" s="98">
        <v>320.60000000000002</v>
      </c>
      <c r="O786" s="98"/>
      <c r="P786" s="98">
        <v>1349.5</v>
      </c>
      <c r="Q786" s="100"/>
    </row>
    <row r="787" spans="1:17">
      <c r="A787" s="1" t="s">
        <v>1140</v>
      </c>
      <c r="B787" s="21" t="s">
        <v>1463</v>
      </c>
      <c r="C787" s="21" t="s">
        <v>1464</v>
      </c>
      <c r="D787" s="98">
        <v>70</v>
      </c>
      <c r="E787" s="98">
        <v>23</v>
      </c>
      <c r="F787" s="99">
        <v>33</v>
      </c>
      <c r="G787" s="99">
        <v>37.857142857142854</v>
      </c>
      <c r="H787" s="100">
        <v>60</v>
      </c>
      <c r="I787" s="100">
        <v>15</v>
      </c>
      <c r="J787" s="101">
        <v>25</v>
      </c>
      <c r="K787" s="102" t="s">
        <v>102</v>
      </c>
      <c r="L787" s="105" t="s">
        <v>103</v>
      </c>
      <c r="M787" s="98"/>
      <c r="N787" s="98">
        <v>287.64</v>
      </c>
      <c r="O787" s="98"/>
      <c r="P787" s="98">
        <v>1210.73</v>
      </c>
      <c r="Q787" s="100"/>
    </row>
    <row r="788" spans="1:17">
      <c r="A788" s="1" t="s">
        <v>1140</v>
      </c>
      <c r="B788" s="21" t="s">
        <v>1465</v>
      </c>
      <c r="C788" s="21" t="s">
        <v>1466</v>
      </c>
      <c r="D788" s="98">
        <v>101</v>
      </c>
      <c r="E788" s="98">
        <v>45</v>
      </c>
      <c r="F788" s="99">
        <v>45</v>
      </c>
      <c r="G788" s="99">
        <v>51.237623762376238</v>
      </c>
      <c r="H788" s="100">
        <v>97</v>
      </c>
      <c r="I788" s="100">
        <v>52</v>
      </c>
      <c r="J788" s="101">
        <v>53.608247422680414</v>
      </c>
      <c r="K788" s="102" t="s">
        <v>122</v>
      </c>
      <c r="L788" s="105">
        <v>62</v>
      </c>
      <c r="M788" s="98"/>
      <c r="N788" s="98">
        <v>302</v>
      </c>
      <c r="O788" s="98"/>
      <c r="P788" s="98">
        <v>1255.5999999999999</v>
      </c>
      <c r="Q788" s="100"/>
    </row>
    <row r="789" spans="1:17">
      <c r="A789" s="1" t="s">
        <v>1140</v>
      </c>
      <c r="B789" s="21" t="s">
        <v>1467</v>
      </c>
      <c r="C789" s="21" t="s">
        <v>1468</v>
      </c>
      <c r="D789" s="98">
        <v>51</v>
      </c>
      <c r="E789" s="98">
        <v>19</v>
      </c>
      <c r="F789" s="99">
        <v>37</v>
      </c>
      <c r="G789" s="99">
        <v>42.843137254901961</v>
      </c>
      <c r="H789" s="100">
        <v>48</v>
      </c>
      <c r="I789" s="100">
        <v>11</v>
      </c>
      <c r="J789" s="101">
        <v>22.916666666666664</v>
      </c>
      <c r="K789" s="102" t="s">
        <v>102</v>
      </c>
      <c r="L789" s="105" t="s">
        <v>103</v>
      </c>
      <c r="M789" s="98"/>
      <c r="N789" s="98">
        <v>396.49</v>
      </c>
      <c r="O789" s="98"/>
      <c r="P789" s="98">
        <v>1641.64</v>
      </c>
      <c r="Q789" s="100"/>
    </row>
    <row r="790" spans="1:17">
      <c r="A790" s="1" t="s">
        <v>1140</v>
      </c>
      <c r="B790" s="21" t="s">
        <v>1469</v>
      </c>
      <c r="C790" s="21" t="s">
        <v>1470</v>
      </c>
      <c r="D790" s="98">
        <v>16</v>
      </c>
      <c r="E790" s="98">
        <v>4</v>
      </c>
      <c r="F790" s="99">
        <v>25</v>
      </c>
      <c r="G790" s="99">
        <v>30</v>
      </c>
      <c r="H790" s="100">
        <v>9</v>
      </c>
      <c r="I790" s="100">
        <v>1</v>
      </c>
      <c r="J790" s="101">
        <v>11.111111111111111</v>
      </c>
      <c r="K790" s="102" t="s">
        <v>102</v>
      </c>
      <c r="L790" s="105" t="s">
        <v>103</v>
      </c>
      <c r="M790" s="98"/>
      <c r="N790" s="98">
        <v>308.13</v>
      </c>
      <c r="O790" s="98"/>
      <c r="P790" s="98">
        <v>487</v>
      </c>
      <c r="Q790" s="100"/>
    </row>
    <row r="791" spans="1:17">
      <c r="A791" s="1" t="s">
        <v>1140</v>
      </c>
      <c r="B791" s="21" t="s">
        <v>1471</v>
      </c>
      <c r="C791" s="21" t="s">
        <v>1472</v>
      </c>
      <c r="D791" s="98">
        <v>15</v>
      </c>
      <c r="E791" s="98">
        <v>9</v>
      </c>
      <c r="F791" s="99">
        <v>60</v>
      </c>
      <c r="G791" s="99">
        <v>69</v>
      </c>
      <c r="H791" s="100">
        <v>15</v>
      </c>
      <c r="I791" s="100">
        <v>10</v>
      </c>
      <c r="J791" s="101">
        <v>66.666666666666657</v>
      </c>
      <c r="K791" s="102" t="s">
        <v>102</v>
      </c>
      <c r="L791" s="105" t="s">
        <v>103</v>
      </c>
      <c r="M791" s="98"/>
      <c r="N791" s="98">
        <v>357.4</v>
      </c>
      <c r="O791" s="98"/>
      <c r="P791" s="98">
        <v>647.5</v>
      </c>
      <c r="Q791" s="100"/>
    </row>
    <row r="792" spans="1:17">
      <c r="A792" s="1" t="s">
        <v>1140</v>
      </c>
      <c r="B792" s="21" t="s">
        <v>1473</v>
      </c>
      <c r="C792" s="21" t="s">
        <v>1474</v>
      </c>
      <c r="D792" s="98">
        <v>10</v>
      </c>
      <c r="E792" s="98">
        <v>5</v>
      </c>
      <c r="F792" s="99">
        <v>50</v>
      </c>
      <c r="G792" s="99">
        <v>57.499999999999993</v>
      </c>
      <c r="H792" s="100">
        <v>1</v>
      </c>
      <c r="I792" s="100">
        <v>0</v>
      </c>
      <c r="J792" s="101">
        <v>0</v>
      </c>
      <c r="K792" s="102" t="s">
        <v>102</v>
      </c>
      <c r="L792" s="105" t="s">
        <v>103</v>
      </c>
      <c r="M792" s="98"/>
      <c r="N792" s="98">
        <v>5363</v>
      </c>
      <c r="O792" s="98"/>
      <c r="P792" s="98">
        <v>0</v>
      </c>
      <c r="Q792" s="100"/>
    </row>
    <row r="793" spans="1:17">
      <c r="A793" s="1" t="s">
        <v>1140</v>
      </c>
      <c r="B793" s="21" t="s">
        <v>1475</v>
      </c>
      <c r="C793" s="21" t="s">
        <v>1476</v>
      </c>
      <c r="D793" s="98">
        <v>60</v>
      </c>
      <c r="E793" s="98">
        <v>28</v>
      </c>
      <c r="F793" s="99">
        <v>47</v>
      </c>
      <c r="G793" s="99">
        <v>53.666666666666664</v>
      </c>
      <c r="H793" s="100">
        <v>83</v>
      </c>
      <c r="I793" s="100">
        <v>50</v>
      </c>
      <c r="J793" s="101">
        <v>60.24096385542169</v>
      </c>
      <c r="K793" s="102" t="s">
        <v>122</v>
      </c>
      <c r="L793" s="105">
        <v>69</v>
      </c>
      <c r="M793" s="98"/>
      <c r="N793" s="98">
        <v>415.33</v>
      </c>
      <c r="O793" s="98"/>
      <c r="P793" s="98">
        <v>1595.74</v>
      </c>
      <c r="Q793" s="100"/>
    </row>
    <row r="794" spans="1:17">
      <c r="A794" s="1" t="s">
        <v>1140</v>
      </c>
      <c r="B794" s="21" t="s">
        <v>1477</v>
      </c>
      <c r="C794" s="21" t="s">
        <v>1478</v>
      </c>
      <c r="D794" s="98">
        <v>272</v>
      </c>
      <c r="E794" s="98">
        <v>101</v>
      </c>
      <c r="F794" s="99">
        <v>37</v>
      </c>
      <c r="G794" s="99">
        <v>42.702205882352942</v>
      </c>
      <c r="H794" s="100">
        <v>249</v>
      </c>
      <c r="I794" s="100">
        <v>96</v>
      </c>
      <c r="J794" s="101">
        <v>38.554216867469883</v>
      </c>
      <c r="K794" s="102" t="s">
        <v>102</v>
      </c>
      <c r="L794" s="105" t="s">
        <v>103</v>
      </c>
      <c r="M794" s="98"/>
      <c r="N794" s="98">
        <v>1152.3800000000001</v>
      </c>
      <c r="O794" s="98"/>
      <c r="P794" s="98">
        <v>3120.19</v>
      </c>
      <c r="Q794" s="100"/>
    </row>
    <row r="795" spans="1:17">
      <c r="A795" s="1" t="s">
        <v>1140</v>
      </c>
      <c r="B795" s="21" t="s">
        <v>1479</v>
      </c>
      <c r="C795" s="21" t="s">
        <v>1480</v>
      </c>
      <c r="D795" s="98">
        <v>316</v>
      </c>
      <c r="E795" s="98">
        <v>70</v>
      </c>
      <c r="F795" s="99">
        <v>22</v>
      </c>
      <c r="G795" s="99">
        <v>27.151898734177216</v>
      </c>
      <c r="H795" s="100">
        <v>227</v>
      </c>
      <c r="I795" s="100">
        <v>73</v>
      </c>
      <c r="J795" s="101">
        <v>32.158590308370044</v>
      </c>
      <c r="K795" s="102" t="s">
        <v>122</v>
      </c>
      <c r="L795" s="105">
        <v>37</v>
      </c>
      <c r="M795" s="98"/>
      <c r="N795" s="98">
        <v>504.08</v>
      </c>
      <c r="O795" s="98"/>
      <c r="P795" s="98">
        <v>1601.4</v>
      </c>
      <c r="Q795" s="100"/>
    </row>
    <row r="796" spans="1:17">
      <c r="A796" s="1" t="s">
        <v>1140</v>
      </c>
      <c r="B796" s="21" t="s">
        <v>1481</v>
      </c>
      <c r="C796" s="21" t="s">
        <v>1482</v>
      </c>
      <c r="D796" s="98">
        <v>115</v>
      </c>
      <c r="E796" s="98">
        <v>43</v>
      </c>
      <c r="F796" s="99">
        <v>37</v>
      </c>
      <c r="G796" s="99">
        <v>43</v>
      </c>
      <c r="H796" s="100">
        <v>123</v>
      </c>
      <c r="I796" s="100">
        <v>51</v>
      </c>
      <c r="J796" s="101">
        <v>41.463414634146339</v>
      </c>
      <c r="K796" s="102" t="s">
        <v>102</v>
      </c>
      <c r="L796" s="105" t="s">
        <v>103</v>
      </c>
      <c r="M796" s="98"/>
      <c r="N796" s="98">
        <v>335.92</v>
      </c>
      <c r="O796" s="98"/>
      <c r="P796" s="98">
        <v>1371.39</v>
      </c>
      <c r="Q796" s="100"/>
    </row>
    <row r="797" spans="1:17">
      <c r="A797" s="1" t="s">
        <v>1140</v>
      </c>
      <c r="B797" s="21" t="s">
        <v>1483</v>
      </c>
      <c r="C797" s="21" t="s">
        <v>1484</v>
      </c>
      <c r="D797" s="98">
        <v>70</v>
      </c>
      <c r="E797" s="98">
        <v>16</v>
      </c>
      <c r="F797" s="99">
        <v>23</v>
      </c>
      <c r="G797" s="99">
        <v>27.857142857142858</v>
      </c>
      <c r="H797" s="100">
        <v>70</v>
      </c>
      <c r="I797" s="100">
        <v>20</v>
      </c>
      <c r="J797" s="101">
        <v>28.571428571428569</v>
      </c>
      <c r="K797" s="102" t="s">
        <v>122</v>
      </c>
      <c r="L797" s="105">
        <v>34</v>
      </c>
      <c r="M797" s="98"/>
      <c r="N797" s="98">
        <v>228.6</v>
      </c>
      <c r="O797" s="98"/>
      <c r="P797" s="98">
        <v>1250.25</v>
      </c>
      <c r="Q797" s="100"/>
    </row>
    <row r="798" spans="1:17">
      <c r="A798" s="1" t="s">
        <v>1140</v>
      </c>
      <c r="B798" s="21" t="s">
        <v>1485</v>
      </c>
      <c r="C798" s="21" t="s">
        <v>1486</v>
      </c>
      <c r="D798" s="98">
        <v>13</v>
      </c>
      <c r="E798" s="98">
        <v>8</v>
      </c>
      <c r="F798" s="99">
        <v>62</v>
      </c>
      <c r="G798" s="99">
        <v>70.769230769230774</v>
      </c>
      <c r="H798" s="100">
        <v>22</v>
      </c>
      <c r="I798" s="100">
        <v>10</v>
      </c>
      <c r="J798" s="101">
        <v>45.454545454545453</v>
      </c>
      <c r="K798" s="102" t="s">
        <v>102</v>
      </c>
      <c r="L798" s="105" t="s">
        <v>103</v>
      </c>
      <c r="M798" s="98"/>
      <c r="N798" s="98">
        <v>474.58</v>
      </c>
      <c r="O798" s="98"/>
      <c r="P798" s="98">
        <v>870.9</v>
      </c>
      <c r="Q798" s="100"/>
    </row>
    <row r="799" spans="1:17" s="106" customFormat="1" ht="17.45" customHeight="1">
      <c r="A799" s="1" t="s">
        <v>1140</v>
      </c>
      <c r="B799" s="21" t="s">
        <v>1487</v>
      </c>
      <c r="C799" s="21" t="s">
        <v>1488</v>
      </c>
      <c r="D799" s="98">
        <v>51</v>
      </c>
      <c r="E799" s="98">
        <v>22</v>
      </c>
      <c r="F799" s="99">
        <v>43</v>
      </c>
      <c r="G799" s="99">
        <v>49.607843137254903</v>
      </c>
      <c r="H799" s="100">
        <v>47</v>
      </c>
      <c r="I799" s="100">
        <v>28</v>
      </c>
      <c r="J799" s="101">
        <v>59.574468085106382</v>
      </c>
      <c r="K799" s="102" t="s">
        <v>122</v>
      </c>
      <c r="L799" s="105">
        <v>69</v>
      </c>
      <c r="M799" s="98"/>
      <c r="N799" s="98">
        <v>273.47000000000003</v>
      </c>
      <c r="O799" s="98"/>
      <c r="P799" s="98">
        <v>1475.89</v>
      </c>
      <c r="Q799" s="100"/>
    </row>
    <row r="800" spans="1:17">
      <c r="A800" s="1" t="s">
        <v>1140</v>
      </c>
      <c r="B800" s="79" t="s">
        <v>1489</v>
      </c>
      <c r="C800" s="55" t="s">
        <v>1490</v>
      </c>
      <c r="D800" s="80">
        <v>28</v>
      </c>
      <c r="E800" s="80">
        <v>8</v>
      </c>
      <c r="F800" s="99">
        <v>29</v>
      </c>
      <c r="G800" s="99">
        <v>33.571428571428569</v>
      </c>
      <c r="H800" s="100">
        <v>18</v>
      </c>
      <c r="I800" s="100">
        <v>6</v>
      </c>
      <c r="J800" s="101">
        <v>33.333333333333329</v>
      </c>
      <c r="K800" s="102" t="s">
        <v>102</v>
      </c>
      <c r="L800" s="105" t="s">
        <v>103</v>
      </c>
      <c r="M800" s="98"/>
      <c r="N800" s="98">
        <v>363.42</v>
      </c>
      <c r="O800" s="98"/>
      <c r="P800" s="98">
        <v>1966.17</v>
      </c>
      <c r="Q800" s="100"/>
    </row>
    <row r="801" spans="1:17">
      <c r="A801" s="1" t="s">
        <v>1140</v>
      </c>
      <c r="B801" s="79" t="s">
        <v>1491</v>
      </c>
      <c r="C801" s="55" t="s">
        <v>1492</v>
      </c>
      <c r="D801" s="80">
        <v>59</v>
      </c>
      <c r="E801" s="80">
        <v>22</v>
      </c>
      <c r="F801" s="99">
        <v>37</v>
      </c>
      <c r="G801" s="99">
        <v>42.881355932203384</v>
      </c>
      <c r="H801" s="100">
        <v>42</v>
      </c>
      <c r="I801" s="100">
        <v>16</v>
      </c>
      <c r="J801" s="101">
        <v>38.095238095238095</v>
      </c>
      <c r="K801" s="102" t="s">
        <v>102</v>
      </c>
      <c r="L801" s="105" t="s">
        <v>103</v>
      </c>
      <c r="M801" s="98"/>
      <c r="N801" s="98">
        <v>484.69</v>
      </c>
      <c r="O801" s="98"/>
      <c r="P801" s="98">
        <v>1849.25</v>
      </c>
      <c r="Q801" s="100"/>
    </row>
    <row r="802" spans="1:17">
      <c r="A802" s="1" t="s">
        <v>1140</v>
      </c>
      <c r="B802" s="79" t="s">
        <v>1493</v>
      </c>
      <c r="C802" s="55" t="s">
        <v>1494</v>
      </c>
      <c r="D802" s="80">
        <v>46</v>
      </c>
      <c r="E802" s="80">
        <v>13</v>
      </c>
      <c r="F802" s="99">
        <v>28</v>
      </c>
      <c r="G802" s="99">
        <v>33.260869565217391</v>
      </c>
      <c r="H802" s="100">
        <v>40</v>
      </c>
      <c r="I802" s="100">
        <v>13</v>
      </c>
      <c r="J802" s="101">
        <v>32.5</v>
      </c>
      <c r="K802" s="102" t="s">
        <v>102</v>
      </c>
      <c r="L802" s="105" t="s">
        <v>103</v>
      </c>
      <c r="M802" s="98"/>
      <c r="N802" s="98">
        <v>901.74</v>
      </c>
      <c r="O802" s="98"/>
      <c r="P802" s="98">
        <v>2394.23</v>
      </c>
      <c r="Q802" s="100"/>
    </row>
    <row r="803" spans="1:17">
      <c r="A803" s="1" t="s">
        <v>1140</v>
      </c>
      <c r="B803" s="79" t="s">
        <v>1495</v>
      </c>
      <c r="C803" s="55" t="s">
        <v>1496</v>
      </c>
      <c r="D803" s="80">
        <v>28</v>
      </c>
      <c r="E803" s="80">
        <v>14</v>
      </c>
      <c r="F803" s="99">
        <v>50</v>
      </c>
      <c r="G803" s="99">
        <v>57.499999999999993</v>
      </c>
      <c r="H803" s="100">
        <v>34</v>
      </c>
      <c r="I803" s="100">
        <v>15</v>
      </c>
      <c r="J803" s="101">
        <v>44.117647058823529</v>
      </c>
      <c r="K803" s="102" t="s">
        <v>102</v>
      </c>
      <c r="L803" s="105" t="s">
        <v>103</v>
      </c>
      <c r="M803" s="98"/>
      <c r="N803" s="98">
        <v>449.05</v>
      </c>
      <c r="O803" s="98"/>
      <c r="P803" s="98">
        <v>1559.27</v>
      </c>
      <c r="Q803" s="100"/>
    </row>
    <row r="804" spans="1:17">
      <c r="A804" s="1" t="s">
        <v>1140</v>
      </c>
      <c r="B804" s="79" t="s">
        <v>1497</v>
      </c>
      <c r="C804" s="55" t="s">
        <v>1498</v>
      </c>
      <c r="D804" s="80">
        <v>17</v>
      </c>
      <c r="E804" s="80">
        <v>7</v>
      </c>
      <c r="F804" s="99">
        <v>41</v>
      </c>
      <c r="G804" s="99">
        <v>47.35294117647058</v>
      </c>
      <c r="H804" s="100">
        <v>14</v>
      </c>
      <c r="I804" s="100">
        <v>4</v>
      </c>
      <c r="J804" s="101">
        <v>28.571428571428569</v>
      </c>
      <c r="K804" s="102" t="s">
        <v>102</v>
      </c>
      <c r="L804" s="105" t="s">
        <v>103</v>
      </c>
      <c r="M804" s="98"/>
      <c r="N804" s="98">
        <v>183.2</v>
      </c>
      <c r="O804" s="98"/>
      <c r="P804" s="98">
        <v>1223.25</v>
      </c>
      <c r="Q804" s="100"/>
    </row>
    <row r="805" spans="1:17">
      <c r="A805" s="1" t="s">
        <v>1140</v>
      </c>
      <c r="B805" s="79" t="s">
        <v>1499</v>
      </c>
      <c r="C805" s="55" t="s">
        <v>1500</v>
      </c>
      <c r="D805" s="80">
        <v>22</v>
      </c>
      <c r="E805" s="80">
        <v>10</v>
      </c>
      <c r="F805" s="99">
        <v>45</v>
      </c>
      <c r="G805" s="99">
        <v>52.272727272727273</v>
      </c>
      <c r="H805" s="100">
        <v>22</v>
      </c>
      <c r="I805" s="100">
        <v>9</v>
      </c>
      <c r="J805" s="101">
        <v>40.909090909090914</v>
      </c>
      <c r="K805" s="102" t="s">
        <v>102</v>
      </c>
      <c r="L805" s="105" t="s">
        <v>103</v>
      </c>
      <c r="M805" s="98"/>
      <c r="N805" s="98">
        <v>703.38</v>
      </c>
      <c r="O805" s="98"/>
      <c r="P805" s="98">
        <v>1682.89</v>
      </c>
      <c r="Q805" s="100"/>
    </row>
    <row r="806" spans="1:17">
      <c r="A806" s="1" t="s">
        <v>1140</v>
      </c>
      <c r="B806" s="79" t="s">
        <v>1501</v>
      </c>
      <c r="C806" s="55" t="s">
        <v>1502</v>
      </c>
      <c r="D806" s="80">
        <v>31</v>
      </c>
      <c r="E806" s="80">
        <v>10</v>
      </c>
      <c r="F806" s="99">
        <v>32</v>
      </c>
      <c r="G806" s="99">
        <v>37.258064516129032</v>
      </c>
      <c r="H806" s="100">
        <v>27</v>
      </c>
      <c r="I806" s="100">
        <v>7</v>
      </c>
      <c r="J806" s="101">
        <v>25.925925925925924</v>
      </c>
      <c r="K806" s="102" t="s">
        <v>102</v>
      </c>
      <c r="L806" s="105" t="s">
        <v>103</v>
      </c>
      <c r="M806" s="98"/>
      <c r="N806" s="98">
        <v>421.4</v>
      </c>
      <c r="O806" s="98"/>
      <c r="P806" s="98">
        <v>1184.29</v>
      </c>
      <c r="Q806" s="100"/>
    </row>
    <row r="807" spans="1:17">
      <c r="A807" s="1" t="s">
        <v>1140</v>
      </c>
      <c r="B807" s="79" t="s">
        <v>1503</v>
      </c>
      <c r="C807" s="55" t="s">
        <v>1504</v>
      </c>
      <c r="D807" s="80">
        <v>48</v>
      </c>
      <c r="E807" s="80">
        <v>10</v>
      </c>
      <c r="F807" s="99">
        <v>21</v>
      </c>
      <c r="G807" s="99">
        <v>25.833333333333336</v>
      </c>
      <c r="H807" s="100">
        <v>46</v>
      </c>
      <c r="I807" s="100">
        <v>12</v>
      </c>
      <c r="J807" s="101">
        <v>26.086956521739129</v>
      </c>
      <c r="K807" s="102" t="s">
        <v>122</v>
      </c>
      <c r="L807" s="105">
        <v>31</v>
      </c>
      <c r="M807" s="98"/>
      <c r="N807" s="98">
        <v>481.65</v>
      </c>
      <c r="O807" s="98"/>
      <c r="P807" s="98">
        <v>1277.33</v>
      </c>
      <c r="Q807" s="100"/>
    </row>
    <row r="808" spans="1:17">
      <c r="A808" s="1" t="s">
        <v>1140</v>
      </c>
      <c r="B808" s="79" t="s">
        <v>1505</v>
      </c>
      <c r="C808" s="55" t="s">
        <v>1506</v>
      </c>
      <c r="D808" s="80">
        <v>20</v>
      </c>
      <c r="E808" s="80">
        <v>12</v>
      </c>
      <c r="F808" s="99">
        <v>60</v>
      </c>
      <c r="G808" s="99">
        <v>69</v>
      </c>
      <c r="H808" s="100">
        <v>17</v>
      </c>
      <c r="I808" s="100">
        <v>9</v>
      </c>
      <c r="J808" s="101">
        <v>52.941176470588239</v>
      </c>
      <c r="K808" s="102" t="s">
        <v>102</v>
      </c>
      <c r="L808" s="105" t="s">
        <v>103</v>
      </c>
      <c r="M808" s="98"/>
      <c r="N808" s="98">
        <v>951.13</v>
      </c>
      <c r="O808" s="98"/>
      <c r="P808" s="98">
        <v>2946</v>
      </c>
      <c r="Q808" s="100"/>
    </row>
    <row r="809" spans="1:17">
      <c r="A809" s="1" t="s">
        <v>1140</v>
      </c>
      <c r="B809" s="79" t="s">
        <v>1507</v>
      </c>
      <c r="C809" s="55" t="s">
        <v>1508</v>
      </c>
      <c r="D809" s="80">
        <v>27</v>
      </c>
      <c r="E809" s="80">
        <v>17</v>
      </c>
      <c r="F809" s="99">
        <v>63</v>
      </c>
      <c r="G809" s="99">
        <v>72.407407407407405</v>
      </c>
      <c r="H809" s="100">
        <v>21</v>
      </c>
      <c r="I809" s="100">
        <v>8</v>
      </c>
      <c r="J809" s="101">
        <v>38.095238095238095</v>
      </c>
      <c r="K809" s="102" t="s">
        <v>102</v>
      </c>
      <c r="L809" s="105" t="s">
        <v>103</v>
      </c>
      <c r="M809" s="98"/>
      <c r="N809" s="98">
        <v>926.92</v>
      </c>
      <c r="O809" s="98"/>
      <c r="P809" s="98">
        <v>1293.5</v>
      </c>
      <c r="Q809" s="100"/>
    </row>
    <row r="810" spans="1:17">
      <c r="A810" s="1" t="s">
        <v>1140</v>
      </c>
      <c r="B810" s="79" t="s">
        <v>1509</v>
      </c>
      <c r="C810" s="55" t="s">
        <v>1510</v>
      </c>
      <c r="D810" s="80">
        <v>128</v>
      </c>
      <c r="E810" s="80">
        <v>36</v>
      </c>
      <c r="F810" s="99">
        <v>28</v>
      </c>
      <c r="G810" s="99">
        <v>33.125</v>
      </c>
      <c r="H810" s="100">
        <v>172</v>
      </c>
      <c r="I810" s="100">
        <v>66</v>
      </c>
      <c r="J810" s="101">
        <v>38.372093023255815</v>
      </c>
      <c r="K810" s="102" t="s">
        <v>122</v>
      </c>
      <c r="L810" s="105">
        <v>44</v>
      </c>
      <c r="M810" s="98"/>
      <c r="N810" s="98">
        <v>705.51</v>
      </c>
      <c r="O810" s="98"/>
      <c r="P810" s="98">
        <v>2097.48</v>
      </c>
      <c r="Q810" s="100"/>
    </row>
    <row r="811" spans="1:17">
      <c r="A811" s="1" t="s">
        <v>1140</v>
      </c>
      <c r="B811" s="79" t="s">
        <v>1511</v>
      </c>
      <c r="C811" s="55" t="s">
        <v>1512</v>
      </c>
      <c r="D811" s="80">
        <v>22</v>
      </c>
      <c r="E811" s="80">
        <v>5</v>
      </c>
      <c r="F811" s="99">
        <v>23</v>
      </c>
      <c r="G811" s="99">
        <v>27.727272727272727</v>
      </c>
      <c r="H811" s="100">
        <v>25</v>
      </c>
      <c r="I811" s="100">
        <v>8</v>
      </c>
      <c r="J811" s="101">
        <v>32</v>
      </c>
      <c r="K811" s="102" t="s">
        <v>122</v>
      </c>
      <c r="L811" s="105">
        <v>37</v>
      </c>
      <c r="M811" s="98"/>
      <c r="N811" s="98">
        <v>806.53</v>
      </c>
      <c r="O811" s="98"/>
      <c r="P811" s="98">
        <v>1613.13</v>
      </c>
      <c r="Q811" s="100"/>
    </row>
    <row r="812" spans="1:17">
      <c r="A812" s="1" t="s">
        <v>1140</v>
      </c>
      <c r="B812" s="79" t="s">
        <v>1513</v>
      </c>
      <c r="C812" s="55" t="s">
        <v>1514</v>
      </c>
      <c r="D812" s="80">
        <v>80</v>
      </c>
      <c r="E812" s="80">
        <v>33</v>
      </c>
      <c r="F812" s="99">
        <v>41</v>
      </c>
      <c r="G812" s="99">
        <v>47.437499999999993</v>
      </c>
      <c r="H812" s="100">
        <v>67</v>
      </c>
      <c r="I812" s="100">
        <v>34</v>
      </c>
      <c r="J812" s="101">
        <v>50.746268656716417</v>
      </c>
      <c r="K812" s="102" t="s">
        <v>122</v>
      </c>
      <c r="L812" s="105">
        <v>58</v>
      </c>
      <c r="M812" s="98"/>
      <c r="N812" s="98">
        <v>180.42</v>
      </c>
      <c r="O812" s="98"/>
      <c r="P812" s="98">
        <v>822.26</v>
      </c>
      <c r="Q812" s="100"/>
    </row>
    <row r="813" spans="1:17">
      <c r="A813" s="1" t="s">
        <v>1140</v>
      </c>
      <c r="B813" s="79" t="s">
        <v>1515</v>
      </c>
      <c r="C813" s="55" t="s">
        <v>1516</v>
      </c>
      <c r="D813" s="80">
        <v>68</v>
      </c>
      <c r="E813" s="80">
        <v>28</v>
      </c>
      <c r="F813" s="99">
        <v>41</v>
      </c>
      <c r="G813" s="99">
        <v>47.35294117647058</v>
      </c>
      <c r="H813" s="100">
        <v>81</v>
      </c>
      <c r="I813" s="100">
        <v>41</v>
      </c>
      <c r="J813" s="101">
        <v>50.617283950617285</v>
      </c>
      <c r="K813" s="102" t="s">
        <v>122</v>
      </c>
      <c r="L813" s="105">
        <v>58</v>
      </c>
      <c r="M813" s="98"/>
      <c r="N813" s="98">
        <v>477.07</v>
      </c>
      <c r="O813" s="98"/>
      <c r="P813" s="98">
        <v>1566.63</v>
      </c>
      <c r="Q813" s="100"/>
    </row>
    <row r="814" spans="1:17">
      <c r="A814" s="1" t="s">
        <v>1140</v>
      </c>
      <c r="B814" s="79" t="s">
        <v>1517</v>
      </c>
      <c r="C814" s="55" t="s">
        <v>1518</v>
      </c>
      <c r="D814" s="80">
        <v>386</v>
      </c>
      <c r="E814" s="80">
        <v>86</v>
      </c>
      <c r="F814" s="99">
        <v>22</v>
      </c>
      <c r="G814" s="99">
        <v>27.279792746113991</v>
      </c>
      <c r="H814" s="100">
        <v>307</v>
      </c>
      <c r="I814" s="100">
        <v>82</v>
      </c>
      <c r="J814" s="101">
        <v>26.710097719869708</v>
      </c>
      <c r="K814" s="102" t="s">
        <v>102</v>
      </c>
      <c r="L814" s="105" t="s">
        <v>103</v>
      </c>
      <c r="M814" s="98"/>
      <c r="N814" s="98">
        <v>667.44</v>
      </c>
      <c r="O814" s="98"/>
      <c r="P814" s="98">
        <v>2049.0100000000002</v>
      </c>
      <c r="Q814" s="100"/>
    </row>
    <row r="815" spans="1:17">
      <c r="A815" s="1" t="s">
        <v>1140</v>
      </c>
      <c r="B815" s="79" t="s">
        <v>1519</v>
      </c>
      <c r="C815" s="55" t="s">
        <v>1520</v>
      </c>
      <c r="D815" s="80">
        <v>114</v>
      </c>
      <c r="E815" s="80">
        <v>48</v>
      </c>
      <c r="F815" s="99">
        <v>42</v>
      </c>
      <c r="G815" s="99">
        <v>48.421052631578945</v>
      </c>
      <c r="H815" s="100">
        <v>92</v>
      </c>
      <c r="I815" s="100">
        <v>30</v>
      </c>
      <c r="J815" s="101">
        <v>32.608695652173914</v>
      </c>
      <c r="K815" s="102" t="s">
        <v>102</v>
      </c>
      <c r="L815" s="105" t="s">
        <v>103</v>
      </c>
      <c r="M815" s="98"/>
      <c r="N815" s="98">
        <v>901.29</v>
      </c>
      <c r="O815" s="98"/>
      <c r="P815" s="98">
        <v>3389.33</v>
      </c>
      <c r="Q815" s="100"/>
    </row>
    <row r="816" spans="1:17">
      <c r="A816" s="1" t="s">
        <v>1140</v>
      </c>
      <c r="B816" s="79" t="s">
        <v>1521</v>
      </c>
      <c r="C816" s="55" t="s">
        <v>1522</v>
      </c>
      <c r="D816" s="80">
        <v>19</v>
      </c>
      <c r="E816" s="80">
        <v>7</v>
      </c>
      <c r="F816" s="99">
        <v>37</v>
      </c>
      <c r="G816" s="99">
        <v>42.368421052631575</v>
      </c>
      <c r="H816" s="100">
        <v>19</v>
      </c>
      <c r="I816" s="100">
        <v>5</v>
      </c>
      <c r="J816" s="101">
        <v>26.315789473684209</v>
      </c>
      <c r="K816" s="102" t="s">
        <v>102</v>
      </c>
      <c r="L816" s="105" t="s">
        <v>103</v>
      </c>
      <c r="M816" s="98"/>
      <c r="N816" s="98">
        <v>286.64</v>
      </c>
      <c r="O816" s="98"/>
      <c r="P816" s="98">
        <v>1420</v>
      </c>
      <c r="Q816" s="100"/>
    </row>
    <row r="817" spans="1:17">
      <c r="A817" s="1" t="s">
        <v>1140</v>
      </c>
      <c r="B817" s="79" t="s">
        <v>1523</v>
      </c>
      <c r="C817" s="55" t="s">
        <v>1524</v>
      </c>
      <c r="D817" s="80">
        <v>92</v>
      </c>
      <c r="E817" s="80">
        <v>29</v>
      </c>
      <c r="F817" s="99">
        <v>32</v>
      </c>
      <c r="G817" s="99">
        <v>36.521739130434781</v>
      </c>
      <c r="H817" s="100">
        <v>51</v>
      </c>
      <c r="I817" s="100">
        <v>18</v>
      </c>
      <c r="J817" s="101">
        <v>35.294117647058826</v>
      </c>
      <c r="K817" s="102" t="s">
        <v>102</v>
      </c>
      <c r="L817" s="105" t="s">
        <v>103</v>
      </c>
      <c r="M817" s="98"/>
      <c r="N817" s="98">
        <v>181.48</v>
      </c>
      <c r="O817" s="98"/>
      <c r="P817" s="98">
        <v>1621.39</v>
      </c>
      <c r="Q817" s="100"/>
    </row>
    <row r="818" spans="1:17">
      <c r="A818" s="1" t="s">
        <v>1140</v>
      </c>
      <c r="B818" s="79" t="s">
        <v>1525</v>
      </c>
      <c r="C818" s="55" t="s">
        <v>1526</v>
      </c>
      <c r="D818" s="80">
        <v>19</v>
      </c>
      <c r="E818" s="80">
        <v>6</v>
      </c>
      <c r="F818" s="99">
        <v>32</v>
      </c>
      <c r="G818" s="99">
        <v>36.578947368421048</v>
      </c>
      <c r="H818" s="100">
        <v>21</v>
      </c>
      <c r="I818" s="100">
        <v>15</v>
      </c>
      <c r="J818" s="101">
        <v>71.428571428571431</v>
      </c>
      <c r="K818" s="102" t="s">
        <v>122</v>
      </c>
      <c r="L818" s="103">
        <v>82</v>
      </c>
      <c r="M818" s="98"/>
      <c r="N818" s="98">
        <v>122.5</v>
      </c>
      <c r="O818" s="98"/>
      <c r="P818" s="98">
        <v>1530.87</v>
      </c>
      <c r="Q818" s="100"/>
    </row>
    <row r="819" spans="1:17">
      <c r="A819" s="1" t="s">
        <v>1140</v>
      </c>
      <c r="B819" s="79" t="s">
        <v>1527</v>
      </c>
      <c r="C819" s="55" t="s">
        <v>1528</v>
      </c>
      <c r="D819" s="80">
        <v>38</v>
      </c>
      <c r="E819" s="80">
        <v>17</v>
      </c>
      <c r="F819" s="99">
        <v>45</v>
      </c>
      <c r="G819" s="99">
        <v>51.44736842105263</v>
      </c>
      <c r="H819" s="100">
        <v>30</v>
      </c>
      <c r="I819" s="100">
        <v>13</v>
      </c>
      <c r="J819" s="101">
        <v>43.333333333333336</v>
      </c>
      <c r="K819" s="102" t="s">
        <v>102</v>
      </c>
      <c r="L819" s="105" t="s">
        <v>103</v>
      </c>
      <c r="M819" s="98"/>
      <c r="N819" s="98">
        <v>503.71</v>
      </c>
      <c r="O819" s="98"/>
      <c r="P819" s="98">
        <v>2455.54</v>
      </c>
      <c r="Q819" s="100"/>
    </row>
    <row r="820" spans="1:17">
      <c r="A820" s="1" t="s">
        <v>1140</v>
      </c>
      <c r="B820" s="79" t="s">
        <v>1529</v>
      </c>
      <c r="C820" s="55" t="s">
        <v>1530</v>
      </c>
      <c r="D820" s="80">
        <v>20</v>
      </c>
      <c r="E820" s="80">
        <v>7</v>
      </c>
      <c r="F820" s="99">
        <v>35</v>
      </c>
      <c r="G820" s="99">
        <v>40.25</v>
      </c>
      <c r="H820" s="100">
        <v>32</v>
      </c>
      <c r="I820" s="100">
        <v>6</v>
      </c>
      <c r="J820" s="101">
        <v>18.75</v>
      </c>
      <c r="K820" s="102" t="s">
        <v>102</v>
      </c>
      <c r="L820" s="105" t="s">
        <v>103</v>
      </c>
      <c r="M820" s="98"/>
      <c r="N820" s="98">
        <v>238.58</v>
      </c>
      <c r="O820" s="98"/>
      <c r="P820" s="98">
        <v>1523.83</v>
      </c>
      <c r="Q820" s="100"/>
    </row>
    <row r="821" spans="1:17">
      <c r="A821" s="1" t="s">
        <v>1140</v>
      </c>
      <c r="B821" s="79" t="s">
        <v>1531</v>
      </c>
      <c r="C821" s="55" t="s">
        <v>1532</v>
      </c>
      <c r="D821" s="80">
        <v>76</v>
      </c>
      <c r="E821" s="80">
        <v>28</v>
      </c>
      <c r="F821" s="99">
        <v>37</v>
      </c>
      <c r="G821" s="99">
        <v>42.368421052631575</v>
      </c>
      <c r="H821" s="100">
        <v>80</v>
      </c>
      <c r="I821" s="100">
        <v>40</v>
      </c>
      <c r="J821" s="101">
        <v>50</v>
      </c>
      <c r="K821" s="102" t="s">
        <v>122</v>
      </c>
      <c r="L821" s="105">
        <v>58</v>
      </c>
      <c r="M821" s="98"/>
      <c r="N821" s="98">
        <v>331.7</v>
      </c>
      <c r="O821" s="98"/>
      <c r="P821" s="98">
        <v>1243.7</v>
      </c>
      <c r="Q821" s="100"/>
    </row>
    <row r="822" spans="1:17">
      <c r="A822" s="1" t="s">
        <v>1140</v>
      </c>
      <c r="B822" s="79" t="s">
        <v>1533</v>
      </c>
      <c r="C822" s="55" t="s">
        <v>1534</v>
      </c>
      <c r="D822" s="80">
        <v>171</v>
      </c>
      <c r="E822" s="80">
        <v>45</v>
      </c>
      <c r="F822" s="99">
        <v>26</v>
      </c>
      <c r="G822" s="99">
        <v>31.315789473684209</v>
      </c>
      <c r="H822" s="100">
        <v>189</v>
      </c>
      <c r="I822" s="100">
        <v>48</v>
      </c>
      <c r="J822" s="101">
        <v>25.396825396825395</v>
      </c>
      <c r="K822" s="102" t="s">
        <v>102</v>
      </c>
      <c r="L822" s="105" t="s">
        <v>103</v>
      </c>
      <c r="M822" s="98"/>
      <c r="N822" s="98">
        <v>450.21</v>
      </c>
      <c r="O822" s="98"/>
      <c r="P822" s="98">
        <v>1388.33</v>
      </c>
      <c r="Q822" s="100"/>
    </row>
    <row r="823" spans="1:17">
      <c r="A823" s="1" t="s">
        <v>1140</v>
      </c>
      <c r="B823" s="79" t="s">
        <v>1535</v>
      </c>
      <c r="C823" s="55" t="s">
        <v>1536</v>
      </c>
      <c r="D823" s="80">
        <v>15</v>
      </c>
      <c r="E823" s="80">
        <v>6</v>
      </c>
      <c r="F823" s="99">
        <v>40</v>
      </c>
      <c r="G823" s="99">
        <v>46</v>
      </c>
      <c r="H823" s="100">
        <v>18</v>
      </c>
      <c r="I823" s="100">
        <v>4</v>
      </c>
      <c r="J823" s="101">
        <v>22.222222222222221</v>
      </c>
      <c r="K823" s="102" t="s">
        <v>102</v>
      </c>
      <c r="L823" s="105" t="s">
        <v>103</v>
      </c>
      <c r="M823" s="98"/>
      <c r="N823" s="98">
        <v>497.07</v>
      </c>
      <c r="O823" s="98"/>
      <c r="P823" s="98">
        <v>2250</v>
      </c>
      <c r="Q823" s="100"/>
    </row>
    <row r="824" spans="1:17">
      <c r="A824" s="1" t="s">
        <v>1140</v>
      </c>
      <c r="B824" s="79" t="s">
        <v>1537</v>
      </c>
      <c r="C824" s="55" t="s">
        <v>1538</v>
      </c>
      <c r="D824" s="80">
        <v>80</v>
      </c>
      <c r="E824" s="80">
        <v>37</v>
      </c>
      <c r="F824" s="99">
        <v>46</v>
      </c>
      <c r="G824" s="99">
        <v>53.1875</v>
      </c>
      <c r="H824" s="100">
        <v>97</v>
      </c>
      <c r="I824" s="100">
        <v>52</v>
      </c>
      <c r="J824" s="101">
        <v>53.608247422680414</v>
      </c>
      <c r="K824" s="102" t="s">
        <v>122</v>
      </c>
      <c r="L824" s="105">
        <v>62</v>
      </c>
      <c r="M824" s="98"/>
      <c r="N824" s="98">
        <v>504.42</v>
      </c>
      <c r="O824" s="98"/>
      <c r="P824" s="98">
        <v>1472.88</v>
      </c>
      <c r="Q824" s="100"/>
    </row>
    <row r="825" spans="1:17">
      <c r="A825" s="1" t="s">
        <v>1140</v>
      </c>
      <c r="B825" s="79" t="s">
        <v>1539</v>
      </c>
      <c r="C825" s="55" t="s">
        <v>1540</v>
      </c>
      <c r="D825" s="80">
        <v>14</v>
      </c>
      <c r="E825" s="80">
        <v>4</v>
      </c>
      <c r="F825" s="99">
        <v>29</v>
      </c>
      <c r="G825" s="99">
        <v>33.571428571428569</v>
      </c>
      <c r="H825" s="100">
        <v>11</v>
      </c>
      <c r="I825" s="100">
        <v>0</v>
      </c>
      <c r="J825" s="101">
        <v>0</v>
      </c>
      <c r="K825" s="102" t="s">
        <v>102</v>
      </c>
      <c r="L825" s="105" t="s">
        <v>103</v>
      </c>
      <c r="M825" s="98"/>
      <c r="N825" s="98">
        <v>339</v>
      </c>
      <c r="O825" s="98"/>
      <c r="P825" s="98">
        <v>0</v>
      </c>
      <c r="Q825" s="100"/>
    </row>
    <row r="826" spans="1:17">
      <c r="A826" s="1" t="s">
        <v>1140</v>
      </c>
      <c r="B826" s="79" t="s">
        <v>1541</v>
      </c>
      <c r="C826" s="55" t="s">
        <v>1542</v>
      </c>
      <c r="D826" s="80">
        <v>18</v>
      </c>
      <c r="E826" s="80">
        <v>8</v>
      </c>
      <c r="F826" s="99">
        <v>44</v>
      </c>
      <c r="G826" s="99">
        <v>51.111111111111107</v>
      </c>
      <c r="H826" s="100">
        <v>21</v>
      </c>
      <c r="I826" s="100">
        <v>6</v>
      </c>
      <c r="J826" s="101">
        <v>28.571428571428569</v>
      </c>
      <c r="K826" s="102" t="s">
        <v>102</v>
      </c>
      <c r="L826" s="105" t="s">
        <v>103</v>
      </c>
      <c r="M826" s="98"/>
      <c r="N826" s="98">
        <v>143.19999999999999</v>
      </c>
      <c r="O826" s="98"/>
      <c r="P826" s="98">
        <v>1622.17</v>
      </c>
      <c r="Q826" s="100"/>
    </row>
    <row r="827" spans="1:17">
      <c r="A827" s="1" t="s">
        <v>1140</v>
      </c>
      <c r="B827" s="79" t="s">
        <v>1543</v>
      </c>
      <c r="C827" s="55" t="s">
        <v>1544</v>
      </c>
      <c r="D827" s="80">
        <v>55</v>
      </c>
      <c r="E827" s="80">
        <v>10</v>
      </c>
      <c r="F827" s="99">
        <v>18</v>
      </c>
      <c r="G827" s="99">
        <v>23.18181818181818</v>
      </c>
      <c r="H827" s="100">
        <v>55</v>
      </c>
      <c r="I827" s="100">
        <v>17</v>
      </c>
      <c r="J827" s="101">
        <v>30.909090909090907</v>
      </c>
      <c r="K827" s="102" t="s">
        <v>122</v>
      </c>
      <c r="L827" s="105">
        <v>36</v>
      </c>
      <c r="M827" s="98"/>
      <c r="N827" s="98">
        <v>476.26</v>
      </c>
      <c r="O827" s="98"/>
      <c r="P827" s="98">
        <v>1898.35</v>
      </c>
      <c r="Q827" s="100"/>
    </row>
    <row r="828" spans="1:17">
      <c r="A828" s="1" t="s">
        <v>1140</v>
      </c>
      <c r="B828" s="79" t="s">
        <v>1545</v>
      </c>
      <c r="C828" s="55" t="s">
        <v>1546</v>
      </c>
      <c r="D828" s="80">
        <v>120</v>
      </c>
      <c r="E828" s="80">
        <v>29</v>
      </c>
      <c r="F828" s="99">
        <v>24</v>
      </c>
      <c r="G828" s="99">
        <v>29.166666666666668</v>
      </c>
      <c r="H828" s="100">
        <v>112</v>
      </c>
      <c r="I828" s="100">
        <v>15</v>
      </c>
      <c r="J828" s="101">
        <v>13.392857142857142</v>
      </c>
      <c r="K828" s="102" t="s">
        <v>102</v>
      </c>
      <c r="L828" s="105" t="s">
        <v>103</v>
      </c>
      <c r="M828" s="98"/>
      <c r="N828" s="98">
        <v>185.4</v>
      </c>
      <c r="O828" s="98"/>
      <c r="P828" s="98">
        <v>1220.73</v>
      </c>
      <c r="Q828" s="100"/>
    </row>
    <row r="829" spans="1:17">
      <c r="A829" s="1" t="s">
        <v>1140</v>
      </c>
      <c r="B829" s="79" t="s">
        <v>1547</v>
      </c>
      <c r="C829" s="55" t="s">
        <v>1548</v>
      </c>
      <c r="D829" s="80">
        <v>40</v>
      </c>
      <c r="E829" s="80">
        <v>7</v>
      </c>
      <c r="F829" s="99">
        <v>18</v>
      </c>
      <c r="G829" s="99">
        <v>22.499999999999996</v>
      </c>
      <c r="H829" s="100">
        <v>47</v>
      </c>
      <c r="I829" s="100">
        <v>7</v>
      </c>
      <c r="J829" s="101">
        <v>14.893617021276595</v>
      </c>
      <c r="K829" s="102" t="s">
        <v>102</v>
      </c>
      <c r="L829" s="105" t="s">
        <v>103</v>
      </c>
      <c r="M829" s="98"/>
      <c r="N829" s="98">
        <v>279.88</v>
      </c>
      <c r="O829" s="98"/>
      <c r="P829" s="98">
        <v>1403.86</v>
      </c>
      <c r="Q829" s="100"/>
    </row>
    <row r="830" spans="1:17">
      <c r="A830" s="1" t="s">
        <v>1140</v>
      </c>
      <c r="B830" s="79" t="s">
        <v>1549</v>
      </c>
      <c r="C830" s="55" t="s">
        <v>1550</v>
      </c>
      <c r="D830" s="80">
        <v>70</v>
      </c>
      <c r="E830" s="80">
        <v>20</v>
      </c>
      <c r="F830" s="99">
        <v>29</v>
      </c>
      <c r="G830" s="99">
        <v>33.571428571428569</v>
      </c>
      <c r="H830" s="100">
        <v>107</v>
      </c>
      <c r="I830" s="100">
        <v>24</v>
      </c>
      <c r="J830" s="101">
        <v>22.429906542056074</v>
      </c>
      <c r="K830" s="102" t="s">
        <v>102</v>
      </c>
      <c r="L830" s="105" t="s">
        <v>103</v>
      </c>
      <c r="M830" s="98"/>
      <c r="N830" s="98">
        <v>208.22</v>
      </c>
      <c r="O830" s="98"/>
      <c r="P830" s="98">
        <v>1203.83</v>
      </c>
      <c r="Q830" s="100"/>
    </row>
    <row r="831" spans="1:17">
      <c r="A831" s="1" t="s">
        <v>1140</v>
      </c>
      <c r="B831" s="79" t="s">
        <v>1551</v>
      </c>
      <c r="C831" s="55" t="s">
        <v>1552</v>
      </c>
      <c r="D831" s="80">
        <v>27</v>
      </c>
      <c r="E831" s="80">
        <v>14</v>
      </c>
      <c r="F831" s="99">
        <v>52</v>
      </c>
      <c r="G831" s="99">
        <v>59.629629629629619</v>
      </c>
      <c r="H831" s="100">
        <v>20</v>
      </c>
      <c r="I831" s="100">
        <v>9</v>
      </c>
      <c r="J831" s="101">
        <v>45</v>
      </c>
      <c r="K831" s="102" t="s">
        <v>102</v>
      </c>
      <c r="L831" s="105" t="s">
        <v>103</v>
      </c>
      <c r="M831" s="98"/>
      <c r="N831" s="98">
        <v>418.64</v>
      </c>
      <c r="O831" s="98"/>
      <c r="P831" s="98">
        <v>1101.44</v>
      </c>
      <c r="Q831" s="100"/>
    </row>
    <row r="832" spans="1:17">
      <c r="A832" s="1" t="s">
        <v>1140</v>
      </c>
      <c r="B832" s="79" t="s">
        <v>1553</v>
      </c>
      <c r="C832" s="55" t="s">
        <v>1554</v>
      </c>
      <c r="D832" s="80">
        <v>22</v>
      </c>
      <c r="E832" s="80">
        <v>15</v>
      </c>
      <c r="F832" s="99">
        <v>68</v>
      </c>
      <c r="G832" s="99">
        <v>78.409090909090892</v>
      </c>
      <c r="H832" s="100">
        <v>33</v>
      </c>
      <c r="I832" s="100">
        <v>18</v>
      </c>
      <c r="J832" s="101">
        <v>54.54545454545454</v>
      </c>
      <c r="K832" s="102" t="s">
        <v>102</v>
      </c>
      <c r="L832" s="105" t="s">
        <v>103</v>
      </c>
      <c r="M832" s="98"/>
      <c r="N832" s="98">
        <v>403.13</v>
      </c>
      <c r="O832" s="98"/>
      <c r="P832" s="98">
        <v>1602.11</v>
      </c>
      <c r="Q832" s="100"/>
    </row>
    <row r="833" spans="1:17">
      <c r="A833" s="1" t="s">
        <v>1140</v>
      </c>
      <c r="B833" s="79" t="s">
        <v>1555</v>
      </c>
      <c r="C833" s="55" t="s">
        <v>1556</v>
      </c>
      <c r="D833" s="80">
        <v>63</v>
      </c>
      <c r="E833" s="80">
        <v>17</v>
      </c>
      <c r="F833" s="99">
        <v>27</v>
      </c>
      <c r="G833" s="99">
        <v>31.984126984126981</v>
      </c>
      <c r="H833" s="100">
        <v>45</v>
      </c>
      <c r="I833" s="100">
        <v>14</v>
      </c>
      <c r="J833" s="101">
        <v>31.111111111111111</v>
      </c>
      <c r="K833" s="102" t="s">
        <v>102</v>
      </c>
      <c r="L833" s="105" t="s">
        <v>103</v>
      </c>
      <c r="M833" s="98"/>
      <c r="N833" s="98">
        <v>440.52</v>
      </c>
      <c r="O833" s="98"/>
      <c r="P833" s="98">
        <v>1582.79</v>
      </c>
      <c r="Q833" s="100"/>
    </row>
    <row r="834" spans="1:17">
      <c r="A834" s="1" t="s">
        <v>1140</v>
      </c>
      <c r="B834" s="79" t="s">
        <v>1557</v>
      </c>
      <c r="C834" s="55" t="s">
        <v>1558</v>
      </c>
      <c r="D834" s="80">
        <v>19</v>
      </c>
      <c r="E834" s="80">
        <v>5</v>
      </c>
      <c r="F834" s="99">
        <v>26</v>
      </c>
      <c r="G834" s="99">
        <v>31.315789473684209</v>
      </c>
      <c r="H834" s="100">
        <v>12</v>
      </c>
      <c r="I834" s="100">
        <v>2</v>
      </c>
      <c r="J834" s="101">
        <v>16.666666666666664</v>
      </c>
      <c r="K834" s="102" t="s">
        <v>102</v>
      </c>
      <c r="L834" s="105" t="s">
        <v>103</v>
      </c>
      <c r="M834" s="98"/>
      <c r="N834" s="98">
        <v>83</v>
      </c>
      <c r="O834" s="98"/>
      <c r="P834" s="98">
        <v>883.5</v>
      </c>
      <c r="Q834" s="100"/>
    </row>
    <row r="835" spans="1:17">
      <c r="A835" s="1" t="s">
        <v>1140</v>
      </c>
      <c r="B835" s="79" t="s">
        <v>1559</v>
      </c>
      <c r="C835" s="55" t="s">
        <v>1560</v>
      </c>
      <c r="D835" s="80">
        <v>17</v>
      </c>
      <c r="E835" s="80">
        <v>9</v>
      </c>
      <c r="F835" s="99">
        <v>53</v>
      </c>
      <c r="G835" s="99">
        <v>60.882352941176464</v>
      </c>
      <c r="H835" s="100">
        <v>29</v>
      </c>
      <c r="I835" s="100">
        <v>14</v>
      </c>
      <c r="J835" s="101">
        <v>48.275862068965516</v>
      </c>
      <c r="K835" s="102" t="s">
        <v>102</v>
      </c>
      <c r="L835" s="105" t="s">
        <v>103</v>
      </c>
      <c r="M835" s="98"/>
      <c r="N835" s="98">
        <v>478.47</v>
      </c>
      <c r="O835" s="98"/>
      <c r="P835" s="98">
        <v>2046.64</v>
      </c>
      <c r="Q835" s="100"/>
    </row>
    <row r="836" spans="1:17">
      <c r="A836" s="1" t="s">
        <v>1140</v>
      </c>
      <c r="B836" s="79" t="s">
        <v>1561</v>
      </c>
      <c r="C836" s="55" t="s">
        <v>1562</v>
      </c>
      <c r="D836" s="80">
        <v>43</v>
      </c>
      <c r="E836" s="80">
        <v>15</v>
      </c>
      <c r="F836" s="99">
        <v>35</v>
      </c>
      <c r="G836" s="99">
        <v>40.116279069767444</v>
      </c>
      <c r="H836" s="100">
        <v>34</v>
      </c>
      <c r="I836" s="100">
        <v>10</v>
      </c>
      <c r="J836" s="101">
        <v>29.411764705882355</v>
      </c>
      <c r="K836" s="102" t="s">
        <v>102</v>
      </c>
      <c r="L836" s="105" t="s">
        <v>103</v>
      </c>
      <c r="M836" s="98"/>
      <c r="N836" s="98">
        <v>110</v>
      </c>
      <c r="O836" s="98"/>
      <c r="P836" s="98">
        <v>1044.0999999999999</v>
      </c>
      <c r="Q836" s="100"/>
    </row>
    <row r="837" spans="1:17">
      <c r="A837" s="1" t="s">
        <v>1140</v>
      </c>
      <c r="B837" s="79" t="s">
        <v>1563</v>
      </c>
      <c r="C837" s="55" t="s">
        <v>1564</v>
      </c>
      <c r="D837" s="80">
        <v>98</v>
      </c>
      <c r="E837" s="80">
        <v>44</v>
      </c>
      <c r="F837" s="99">
        <v>45</v>
      </c>
      <c r="G837" s="99">
        <v>51.632653061224488</v>
      </c>
      <c r="H837" s="100">
        <v>317</v>
      </c>
      <c r="I837" s="100">
        <v>93</v>
      </c>
      <c r="J837" s="101">
        <v>29.337539432176658</v>
      </c>
      <c r="K837" s="102" t="s">
        <v>102</v>
      </c>
      <c r="L837" s="105" t="s">
        <v>103</v>
      </c>
      <c r="M837" s="98"/>
      <c r="N837" s="98">
        <v>375.73</v>
      </c>
      <c r="O837" s="98"/>
      <c r="P837" s="98">
        <v>1619.26</v>
      </c>
      <c r="Q837" s="100"/>
    </row>
    <row r="838" spans="1:17">
      <c r="A838" s="1" t="s">
        <v>1140</v>
      </c>
      <c r="B838" s="79" t="s">
        <v>1565</v>
      </c>
      <c r="C838" s="55" t="s">
        <v>1566</v>
      </c>
      <c r="D838" s="80">
        <v>239</v>
      </c>
      <c r="E838" s="80">
        <v>58</v>
      </c>
      <c r="F838" s="99">
        <v>24</v>
      </c>
      <c r="G838" s="99">
        <v>29.267782426778243</v>
      </c>
      <c r="H838" s="100">
        <v>223</v>
      </c>
      <c r="I838" s="100">
        <v>50</v>
      </c>
      <c r="J838" s="101">
        <v>22.421524663677133</v>
      </c>
      <c r="K838" s="102" t="s">
        <v>102</v>
      </c>
      <c r="L838" s="105" t="s">
        <v>103</v>
      </c>
      <c r="M838" s="98"/>
      <c r="N838" s="98">
        <v>458.14</v>
      </c>
      <c r="O838" s="98"/>
      <c r="P838" s="98">
        <v>1783.68</v>
      </c>
      <c r="Q838" s="100"/>
    </row>
    <row r="839" spans="1:17">
      <c r="A839" s="1" t="s">
        <v>1140</v>
      </c>
      <c r="B839" s="79" t="s">
        <v>1567</v>
      </c>
      <c r="C839" s="55" t="s">
        <v>1568</v>
      </c>
      <c r="D839" s="80">
        <v>31</v>
      </c>
      <c r="E839" s="80">
        <v>19</v>
      </c>
      <c r="F839" s="99">
        <v>61</v>
      </c>
      <c r="G839" s="99">
        <v>70.483870967741936</v>
      </c>
      <c r="H839" s="100">
        <v>23</v>
      </c>
      <c r="I839" s="100">
        <v>16</v>
      </c>
      <c r="J839" s="101">
        <v>69.565217391304344</v>
      </c>
      <c r="K839" s="102" t="s">
        <v>102</v>
      </c>
      <c r="L839" s="105" t="s">
        <v>103</v>
      </c>
      <c r="M839" s="98"/>
      <c r="N839" s="98">
        <v>311.57</v>
      </c>
      <c r="O839" s="98"/>
      <c r="P839" s="98">
        <v>784.94</v>
      </c>
      <c r="Q839" s="100"/>
    </row>
    <row r="840" spans="1:17">
      <c r="A840" s="1" t="s">
        <v>1140</v>
      </c>
      <c r="B840" s="79" t="s">
        <v>1569</v>
      </c>
      <c r="C840" s="55" t="s">
        <v>1570</v>
      </c>
      <c r="D840" s="80">
        <v>31</v>
      </c>
      <c r="E840" s="80">
        <v>16</v>
      </c>
      <c r="F840" s="99">
        <v>52</v>
      </c>
      <c r="G840" s="99">
        <v>59.354838709677416</v>
      </c>
      <c r="H840" s="100">
        <v>18</v>
      </c>
      <c r="I840" s="100">
        <v>11</v>
      </c>
      <c r="J840" s="101">
        <v>61.111111111111114</v>
      </c>
      <c r="K840" s="102" t="s">
        <v>122</v>
      </c>
      <c r="L840" s="105">
        <v>70</v>
      </c>
      <c r="M840" s="98"/>
      <c r="N840" s="98">
        <v>637</v>
      </c>
      <c r="O840" s="98"/>
      <c r="P840" s="98">
        <v>1963.55</v>
      </c>
      <c r="Q840" s="100"/>
    </row>
    <row r="841" spans="1:17">
      <c r="A841" s="1" t="s">
        <v>1140</v>
      </c>
      <c r="B841" s="79" t="s">
        <v>1571</v>
      </c>
      <c r="C841" s="55" t="s">
        <v>1572</v>
      </c>
      <c r="D841" s="80">
        <v>344</v>
      </c>
      <c r="E841" s="80">
        <v>42</v>
      </c>
      <c r="F841" s="99">
        <v>12</v>
      </c>
      <c r="G841" s="99">
        <v>17.209302325581394</v>
      </c>
      <c r="H841" s="100">
        <v>427</v>
      </c>
      <c r="I841" s="100">
        <v>50</v>
      </c>
      <c r="J841" s="101">
        <v>11.7096018735363</v>
      </c>
      <c r="K841" s="102" t="s">
        <v>102</v>
      </c>
      <c r="L841" s="105" t="s">
        <v>103</v>
      </c>
      <c r="M841" s="98"/>
      <c r="N841" s="98">
        <v>200.81</v>
      </c>
      <c r="O841" s="98"/>
      <c r="P841" s="98">
        <v>1286.18</v>
      </c>
      <c r="Q841" s="100"/>
    </row>
    <row r="842" spans="1:17">
      <c r="A842" s="1" t="s">
        <v>1140</v>
      </c>
      <c r="B842" s="79" t="s">
        <v>1573</v>
      </c>
      <c r="C842" s="55" t="s">
        <v>1574</v>
      </c>
      <c r="D842" s="80">
        <v>50</v>
      </c>
      <c r="E842" s="80">
        <v>17</v>
      </c>
      <c r="F842" s="99">
        <v>34</v>
      </c>
      <c r="G842" s="99">
        <v>39</v>
      </c>
      <c r="H842" s="100">
        <v>57</v>
      </c>
      <c r="I842" s="100">
        <v>16</v>
      </c>
      <c r="J842" s="101">
        <v>28.07017543859649</v>
      </c>
      <c r="K842" s="102" t="s">
        <v>102</v>
      </c>
      <c r="L842" s="105" t="s">
        <v>103</v>
      </c>
      <c r="M842" s="98"/>
      <c r="N842" s="98">
        <v>670.29</v>
      </c>
      <c r="O842" s="98"/>
      <c r="P842" s="98">
        <v>2030.5</v>
      </c>
      <c r="Q842" s="100"/>
    </row>
    <row r="843" spans="1:17">
      <c r="A843" s="1" t="s">
        <v>1140</v>
      </c>
      <c r="B843" s="79" t="s">
        <v>1575</v>
      </c>
      <c r="C843" s="55" t="s">
        <v>1576</v>
      </c>
      <c r="D843" s="80">
        <v>14</v>
      </c>
      <c r="E843" s="80">
        <v>5</v>
      </c>
      <c r="F843" s="99">
        <v>36</v>
      </c>
      <c r="G843" s="99">
        <v>41.071428571428569</v>
      </c>
      <c r="H843" s="100">
        <v>22</v>
      </c>
      <c r="I843" s="100">
        <v>9</v>
      </c>
      <c r="J843" s="101">
        <v>40.909090909090914</v>
      </c>
      <c r="K843" s="102" t="s">
        <v>102</v>
      </c>
      <c r="L843" s="105" t="s">
        <v>103</v>
      </c>
      <c r="M843" s="98"/>
      <c r="N843" s="98">
        <v>279.69</v>
      </c>
      <c r="O843" s="98"/>
      <c r="P843" s="98">
        <v>879.44</v>
      </c>
      <c r="Q843" s="100"/>
    </row>
    <row r="844" spans="1:17">
      <c r="A844" s="1" t="s">
        <v>1140</v>
      </c>
      <c r="B844" s="79" t="s">
        <v>1577</v>
      </c>
      <c r="C844" s="55" t="s">
        <v>1578</v>
      </c>
      <c r="D844" s="80">
        <v>66</v>
      </c>
      <c r="E844" s="80">
        <v>7</v>
      </c>
      <c r="F844" s="99">
        <v>11</v>
      </c>
      <c r="G844" s="99">
        <v>15.606060606060607</v>
      </c>
      <c r="H844" s="100">
        <v>44</v>
      </c>
      <c r="I844" s="100">
        <v>14</v>
      </c>
      <c r="J844" s="101">
        <v>31.818181818181817</v>
      </c>
      <c r="K844" s="102" t="s">
        <v>122</v>
      </c>
      <c r="L844" s="105">
        <v>37</v>
      </c>
      <c r="M844" s="98"/>
      <c r="N844" s="98">
        <v>76.900000000000006</v>
      </c>
      <c r="O844" s="98"/>
      <c r="P844" s="98">
        <v>1005</v>
      </c>
      <c r="Q844" s="100"/>
    </row>
    <row r="845" spans="1:17">
      <c r="A845" s="1" t="s">
        <v>1140</v>
      </c>
      <c r="B845" s="79" t="s">
        <v>1579</v>
      </c>
      <c r="C845" s="55" t="s">
        <v>1580</v>
      </c>
      <c r="D845" s="80">
        <v>22</v>
      </c>
      <c r="E845" s="80">
        <v>15</v>
      </c>
      <c r="F845" s="99">
        <v>68</v>
      </c>
      <c r="G845" s="99">
        <v>78.409090909090892</v>
      </c>
      <c r="H845" s="100">
        <v>29</v>
      </c>
      <c r="I845" s="100">
        <v>23</v>
      </c>
      <c r="J845" s="101">
        <v>79.310344827586206</v>
      </c>
      <c r="K845" s="102" t="s">
        <v>122</v>
      </c>
      <c r="L845" s="103">
        <v>91</v>
      </c>
      <c r="M845" s="98"/>
      <c r="N845" s="98">
        <v>548.16999999999996</v>
      </c>
      <c r="O845" s="98"/>
      <c r="P845" s="98">
        <v>1016.39</v>
      </c>
      <c r="Q845" s="100" t="s">
        <v>1204</v>
      </c>
    </row>
    <row r="846" spans="1:17">
      <c r="A846" s="1" t="s">
        <v>1140</v>
      </c>
      <c r="B846" s="79" t="s">
        <v>1581</v>
      </c>
      <c r="C846" s="55" t="s">
        <v>1582</v>
      </c>
      <c r="D846" s="80">
        <v>35</v>
      </c>
      <c r="E846" s="80">
        <v>16</v>
      </c>
      <c r="F846" s="99">
        <v>46</v>
      </c>
      <c r="G846" s="99">
        <v>52.571428571428569</v>
      </c>
      <c r="H846" s="100">
        <v>36</v>
      </c>
      <c r="I846" s="100">
        <v>12</v>
      </c>
      <c r="J846" s="101">
        <v>33.333333333333329</v>
      </c>
      <c r="K846" s="102" t="s">
        <v>102</v>
      </c>
      <c r="L846" s="105" t="s">
        <v>103</v>
      </c>
      <c r="M846" s="98"/>
      <c r="N846" s="98">
        <v>1092.42</v>
      </c>
      <c r="O846" s="98"/>
      <c r="P846" s="98">
        <v>3384.58</v>
      </c>
      <c r="Q846" s="100"/>
    </row>
    <row r="847" spans="1:17">
      <c r="A847" s="1" t="s">
        <v>1140</v>
      </c>
      <c r="B847" s="79" t="s">
        <v>1583</v>
      </c>
      <c r="C847" s="55" t="s">
        <v>1584</v>
      </c>
      <c r="D847" s="80">
        <v>14</v>
      </c>
      <c r="E847" s="80">
        <v>2</v>
      </c>
      <c r="F847" s="99">
        <v>14</v>
      </c>
      <c r="G847" s="99">
        <v>19.285714285714285</v>
      </c>
      <c r="H847" s="100">
        <v>21</v>
      </c>
      <c r="I847" s="100">
        <v>4</v>
      </c>
      <c r="J847" s="101">
        <v>19.047619047619047</v>
      </c>
      <c r="K847" s="102" t="s">
        <v>102</v>
      </c>
      <c r="L847" s="105" t="s">
        <v>103</v>
      </c>
      <c r="M847" s="98"/>
      <c r="N847" s="98">
        <v>323.82</v>
      </c>
      <c r="O847" s="98"/>
      <c r="P847" s="98">
        <v>734.25</v>
      </c>
      <c r="Q847" s="100"/>
    </row>
    <row r="848" spans="1:17">
      <c r="A848" s="1" t="s">
        <v>1140</v>
      </c>
      <c r="B848" s="79" t="s">
        <v>1585</v>
      </c>
      <c r="C848" s="55" t="s">
        <v>1586</v>
      </c>
      <c r="D848" s="80">
        <v>36</v>
      </c>
      <c r="E848" s="80">
        <v>24</v>
      </c>
      <c r="F848" s="99">
        <v>67</v>
      </c>
      <c r="G848" s="99">
        <v>76.666666666666657</v>
      </c>
      <c r="H848" s="100">
        <v>26</v>
      </c>
      <c r="I848" s="100">
        <v>15</v>
      </c>
      <c r="J848" s="101">
        <v>57.692307692307686</v>
      </c>
      <c r="K848" s="102" t="s">
        <v>102</v>
      </c>
      <c r="L848" s="105" t="s">
        <v>103</v>
      </c>
      <c r="M848" s="98"/>
      <c r="N848" s="98">
        <v>1484.36</v>
      </c>
      <c r="O848" s="98"/>
      <c r="P848" s="98">
        <v>2253.33</v>
      </c>
      <c r="Q848" s="100"/>
    </row>
    <row r="849" spans="1:17">
      <c r="A849" s="1" t="s">
        <v>1140</v>
      </c>
      <c r="B849" s="79" t="s">
        <v>1587</v>
      </c>
      <c r="C849" s="55" t="s">
        <v>1588</v>
      </c>
      <c r="D849" s="80">
        <v>55</v>
      </c>
      <c r="E849" s="80">
        <v>20</v>
      </c>
      <c r="F849" s="99">
        <v>36</v>
      </c>
      <c r="G849" s="99">
        <v>41.818181818181813</v>
      </c>
      <c r="H849" s="100">
        <v>72</v>
      </c>
      <c r="I849" s="100">
        <v>25</v>
      </c>
      <c r="J849" s="101">
        <v>34.722222222222221</v>
      </c>
      <c r="K849" s="102" t="s">
        <v>102</v>
      </c>
      <c r="L849" s="105" t="s">
        <v>103</v>
      </c>
      <c r="M849" s="98"/>
      <c r="N849" s="98">
        <v>198.89</v>
      </c>
      <c r="O849" s="98"/>
      <c r="P849" s="98">
        <v>1485.8</v>
      </c>
      <c r="Q849" s="100"/>
    </row>
    <row r="850" spans="1:17">
      <c r="A850" s="1" t="s">
        <v>1140</v>
      </c>
      <c r="B850" s="79" t="s">
        <v>1589</v>
      </c>
      <c r="C850" s="55" t="s">
        <v>1590</v>
      </c>
      <c r="D850" s="80">
        <v>136</v>
      </c>
      <c r="E850" s="80">
        <v>44</v>
      </c>
      <c r="F850" s="99">
        <v>32</v>
      </c>
      <c r="G850" s="99">
        <v>37.352941176470587</v>
      </c>
      <c r="H850" s="100">
        <v>169</v>
      </c>
      <c r="I850" s="100">
        <v>66</v>
      </c>
      <c r="J850" s="101">
        <v>39.053254437869825</v>
      </c>
      <c r="K850" s="102" t="s">
        <v>122</v>
      </c>
      <c r="L850" s="105">
        <v>45</v>
      </c>
      <c r="M850" s="98"/>
      <c r="N850" s="98">
        <v>388.3</v>
      </c>
      <c r="O850" s="98"/>
      <c r="P850" s="98">
        <v>1657.91</v>
      </c>
      <c r="Q850" s="100"/>
    </row>
    <row r="851" spans="1:17">
      <c r="A851" s="1" t="s">
        <v>1140</v>
      </c>
      <c r="B851" s="79" t="s">
        <v>1591</v>
      </c>
      <c r="C851" s="55" t="s">
        <v>1592</v>
      </c>
      <c r="D851" s="80">
        <v>43</v>
      </c>
      <c r="E851" s="80">
        <v>11</v>
      </c>
      <c r="F851" s="99">
        <v>26</v>
      </c>
      <c r="G851" s="99">
        <v>30.581395348837209</v>
      </c>
      <c r="H851" s="100">
        <v>25</v>
      </c>
      <c r="I851" s="100">
        <v>8</v>
      </c>
      <c r="J851" s="101">
        <v>32</v>
      </c>
      <c r="K851" s="102" t="s">
        <v>122</v>
      </c>
      <c r="L851" s="105">
        <v>37</v>
      </c>
      <c r="M851" s="98"/>
      <c r="N851" s="98">
        <v>268.24</v>
      </c>
      <c r="O851" s="98"/>
      <c r="P851" s="98">
        <v>1680.5</v>
      </c>
      <c r="Q851" s="100"/>
    </row>
    <row r="852" spans="1:17">
      <c r="A852" s="1" t="s">
        <v>1140</v>
      </c>
      <c r="B852" s="79" t="s">
        <v>1593</v>
      </c>
      <c r="C852" s="55" t="s">
        <v>1594</v>
      </c>
      <c r="D852" s="80">
        <v>22</v>
      </c>
      <c r="E852" s="80">
        <v>12</v>
      </c>
      <c r="F852" s="99">
        <v>55</v>
      </c>
      <c r="G852" s="99">
        <v>62.72727272727272</v>
      </c>
      <c r="H852" s="100">
        <v>51</v>
      </c>
      <c r="I852" s="100">
        <v>33</v>
      </c>
      <c r="J852" s="101">
        <v>64.705882352941174</v>
      </c>
      <c r="K852" s="102" t="s">
        <v>122</v>
      </c>
      <c r="L852" s="105">
        <v>74</v>
      </c>
      <c r="M852" s="98"/>
      <c r="N852" s="98">
        <v>422.61</v>
      </c>
      <c r="O852" s="98"/>
      <c r="P852" s="98">
        <v>1814.97</v>
      </c>
      <c r="Q852" s="100"/>
    </row>
    <row r="853" spans="1:17">
      <c r="A853" s="1" t="s">
        <v>1140</v>
      </c>
      <c r="B853" s="79" t="s">
        <v>1595</v>
      </c>
      <c r="C853" s="55" t="s">
        <v>1596</v>
      </c>
      <c r="D853" s="80">
        <v>49</v>
      </c>
      <c r="E853" s="80">
        <v>17</v>
      </c>
      <c r="F853" s="99">
        <v>35</v>
      </c>
      <c r="G853" s="99">
        <v>39.897959183673464</v>
      </c>
      <c r="H853" s="100">
        <v>73</v>
      </c>
      <c r="I853" s="100">
        <v>24</v>
      </c>
      <c r="J853" s="101">
        <v>32.87671232876712</v>
      </c>
      <c r="K853" s="102" t="s">
        <v>102</v>
      </c>
      <c r="L853" s="105" t="s">
        <v>103</v>
      </c>
      <c r="M853" s="98"/>
      <c r="N853" s="98">
        <v>294.73</v>
      </c>
      <c r="O853" s="98"/>
      <c r="P853" s="98">
        <v>1194.6300000000001</v>
      </c>
      <c r="Q853" s="100"/>
    </row>
    <row r="854" spans="1:17">
      <c r="A854" s="1" t="s">
        <v>1140</v>
      </c>
      <c r="B854" s="79" t="s">
        <v>1597</v>
      </c>
      <c r="C854" s="55" t="s">
        <v>1598</v>
      </c>
      <c r="D854" s="80">
        <v>21</v>
      </c>
      <c r="E854" s="80">
        <v>11</v>
      </c>
      <c r="F854" s="99">
        <v>52</v>
      </c>
      <c r="G854" s="99">
        <v>60.238095238095234</v>
      </c>
      <c r="H854" s="100">
        <v>18</v>
      </c>
      <c r="I854" s="100">
        <v>10</v>
      </c>
      <c r="J854" s="101">
        <v>55.555555555555557</v>
      </c>
      <c r="K854" s="102" t="s">
        <v>102</v>
      </c>
      <c r="L854" s="105" t="s">
        <v>103</v>
      </c>
      <c r="M854" s="98"/>
      <c r="N854" s="98">
        <v>296.5</v>
      </c>
      <c r="O854" s="98"/>
      <c r="P854" s="98">
        <v>2370.4</v>
      </c>
      <c r="Q854" s="100"/>
    </row>
    <row r="855" spans="1:17">
      <c r="A855" s="1" t="s">
        <v>1140</v>
      </c>
      <c r="B855" s="79" t="s">
        <v>1599</v>
      </c>
      <c r="C855" s="55" t="s">
        <v>1600</v>
      </c>
      <c r="D855" s="80">
        <v>34</v>
      </c>
      <c r="E855" s="80">
        <v>16</v>
      </c>
      <c r="F855" s="99">
        <v>47</v>
      </c>
      <c r="G855" s="99">
        <v>54.117647058823529</v>
      </c>
      <c r="H855" s="100">
        <v>35</v>
      </c>
      <c r="I855" s="100">
        <v>26</v>
      </c>
      <c r="J855" s="101">
        <v>74.285714285714292</v>
      </c>
      <c r="K855" s="102" t="s">
        <v>122</v>
      </c>
      <c r="L855" s="103">
        <v>85</v>
      </c>
      <c r="M855" s="98"/>
      <c r="N855" s="98">
        <v>250.11</v>
      </c>
      <c r="O855" s="98"/>
      <c r="P855" s="98">
        <v>1603.38</v>
      </c>
      <c r="Q855" s="100"/>
    </row>
    <row r="856" spans="1:17">
      <c r="A856" s="1" t="s">
        <v>1140</v>
      </c>
      <c r="B856" s="79" t="s">
        <v>1601</v>
      </c>
      <c r="C856" s="55" t="s">
        <v>1602</v>
      </c>
      <c r="D856" s="80">
        <v>81</v>
      </c>
      <c r="E856" s="80">
        <v>34</v>
      </c>
      <c r="F856" s="99">
        <v>42</v>
      </c>
      <c r="G856" s="99">
        <v>48.271604938271601</v>
      </c>
      <c r="H856" s="100">
        <v>95</v>
      </c>
      <c r="I856" s="100">
        <v>42</v>
      </c>
      <c r="J856" s="101">
        <v>44.210526315789473</v>
      </c>
      <c r="K856" s="102" t="s">
        <v>102</v>
      </c>
      <c r="L856" s="105" t="s">
        <v>103</v>
      </c>
      <c r="M856" s="98"/>
      <c r="N856" s="98">
        <v>539.25</v>
      </c>
      <c r="O856" s="98"/>
      <c r="P856" s="98">
        <v>1493.29</v>
      </c>
      <c r="Q856" s="100"/>
    </row>
    <row r="857" spans="1:17">
      <c r="A857" s="1" t="s">
        <v>1140</v>
      </c>
      <c r="B857" s="79" t="s">
        <v>1603</v>
      </c>
      <c r="C857" s="55" t="s">
        <v>1604</v>
      </c>
      <c r="D857" s="80">
        <v>43</v>
      </c>
      <c r="E857" s="80">
        <v>21</v>
      </c>
      <c r="F857" s="99">
        <v>49</v>
      </c>
      <c r="G857" s="99">
        <v>56.162790697674417</v>
      </c>
      <c r="H857" s="100">
        <v>37</v>
      </c>
      <c r="I857" s="100">
        <v>16</v>
      </c>
      <c r="J857" s="101">
        <v>43.243243243243242</v>
      </c>
      <c r="K857" s="102" t="s">
        <v>102</v>
      </c>
      <c r="L857" s="105" t="s">
        <v>103</v>
      </c>
      <c r="M857" s="98"/>
      <c r="N857" s="98">
        <v>493.81</v>
      </c>
      <c r="O857" s="98"/>
      <c r="P857" s="98">
        <v>1416.38</v>
      </c>
      <c r="Q857" s="100"/>
    </row>
    <row r="858" spans="1:17">
      <c r="A858" s="1" t="s">
        <v>1140</v>
      </c>
      <c r="B858" s="79" t="s">
        <v>1605</v>
      </c>
      <c r="C858" s="55" t="s">
        <v>1606</v>
      </c>
      <c r="D858" s="80">
        <v>7</v>
      </c>
      <c r="E858" s="80">
        <v>3</v>
      </c>
      <c r="F858" s="99">
        <v>43</v>
      </c>
      <c r="G858" s="99">
        <v>49.285714285714278</v>
      </c>
      <c r="H858" s="100">
        <v>7</v>
      </c>
      <c r="I858" s="100">
        <v>3</v>
      </c>
      <c r="J858" s="101">
        <v>42.857142857142854</v>
      </c>
      <c r="K858" s="102" t="s">
        <v>102</v>
      </c>
      <c r="L858" s="105" t="s">
        <v>103</v>
      </c>
      <c r="M858" s="98"/>
      <c r="N858" s="98">
        <v>588.5</v>
      </c>
      <c r="O858" s="98"/>
      <c r="P858" s="98">
        <v>1388.33</v>
      </c>
      <c r="Q858" s="100"/>
    </row>
    <row r="859" spans="1:17">
      <c r="A859" s="1" t="s">
        <v>1140</v>
      </c>
      <c r="B859" s="79" t="s">
        <v>1607</v>
      </c>
      <c r="C859" s="55" t="s">
        <v>1608</v>
      </c>
      <c r="D859" s="80">
        <v>51</v>
      </c>
      <c r="E859" s="80">
        <v>29</v>
      </c>
      <c r="F859" s="99">
        <v>57</v>
      </c>
      <c r="G859" s="99">
        <v>65.392156862745082</v>
      </c>
      <c r="H859" s="100">
        <v>39</v>
      </c>
      <c r="I859" s="100">
        <v>15</v>
      </c>
      <c r="J859" s="101">
        <v>38.461538461538467</v>
      </c>
      <c r="K859" s="102" t="s">
        <v>102</v>
      </c>
      <c r="L859" s="105" t="s">
        <v>103</v>
      </c>
      <c r="M859" s="98"/>
      <c r="N859" s="98">
        <v>322.58</v>
      </c>
      <c r="O859" s="98"/>
      <c r="P859" s="98">
        <v>1398.2</v>
      </c>
      <c r="Q859" s="100"/>
    </row>
    <row r="860" spans="1:17">
      <c r="A860" s="1" t="s">
        <v>1140</v>
      </c>
      <c r="B860" s="79" t="s">
        <v>1609</v>
      </c>
      <c r="C860" s="55" t="s">
        <v>1610</v>
      </c>
      <c r="D860" s="80">
        <v>29</v>
      </c>
      <c r="E860" s="80">
        <v>10</v>
      </c>
      <c r="F860" s="99">
        <v>34</v>
      </c>
      <c r="G860" s="99">
        <v>39.655172413793103</v>
      </c>
      <c r="H860" s="100">
        <v>41</v>
      </c>
      <c r="I860" s="100">
        <v>18</v>
      </c>
      <c r="J860" s="101">
        <v>43.902439024390247</v>
      </c>
      <c r="K860" s="102" t="s">
        <v>122</v>
      </c>
      <c r="L860" s="105">
        <v>50</v>
      </c>
      <c r="M860" s="98"/>
      <c r="N860" s="98">
        <v>330.04</v>
      </c>
      <c r="O860" s="98"/>
      <c r="P860" s="98">
        <v>1376.17</v>
      </c>
      <c r="Q860" s="100"/>
    </row>
    <row r="861" spans="1:17">
      <c r="A861" s="1" t="s">
        <v>1140</v>
      </c>
      <c r="B861" s="79" t="s">
        <v>1611</v>
      </c>
      <c r="C861" s="55" t="s">
        <v>1612</v>
      </c>
      <c r="D861" s="80">
        <v>50</v>
      </c>
      <c r="E861" s="80">
        <v>17</v>
      </c>
      <c r="F861" s="99">
        <v>34</v>
      </c>
      <c r="G861" s="99">
        <v>39</v>
      </c>
      <c r="H861" s="100">
        <v>42</v>
      </c>
      <c r="I861" s="100">
        <v>19</v>
      </c>
      <c r="J861" s="101">
        <v>45.238095238095241</v>
      </c>
      <c r="K861" s="102" t="s">
        <v>122</v>
      </c>
      <c r="L861" s="105">
        <v>52</v>
      </c>
      <c r="M861" s="98"/>
      <c r="N861" s="98">
        <v>789.09</v>
      </c>
      <c r="O861" s="98"/>
      <c r="P861" s="98">
        <v>1920.11</v>
      </c>
      <c r="Q861" s="100"/>
    </row>
    <row r="862" spans="1:17">
      <c r="A862" s="1" t="s">
        <v>1140</v>
      </c>
      <c r="B862" s="79" t="s">
        <v>1613</v>
      </c>
      <c r="C862" s="55" t="s">
        <v>1614</v>
      </c>
      <c r="D862" s="80">
        <v>168</v>
      </c>
      <c r="E862" s="80">
        <v>21</v>
      </c>
      <c r="F862" s="99">
        <v>13</v>
      </c>
      <c r="G862" s="99">
        <v>17.5</v>
      </c>
      <c r="H862" s="100">
        <v>280</v>
      </c>
      <c r="I862" s="100">
        <v>29</v>
      </c>
      <c r="J862" s="101">
        <v>10.357142857142858</v>
      </c>
      <c r="K862" s="102" t="s">
        <v>102</v>
      </c>
      <c r="L862" s="105" t="s">
        <v>103</v>
      </c>
      <c r="M862" s="98"/>
      <c r="N862" s="98">
        <v>307.73</v>
      </c>
      <c r="O862" s="98"/>
      <c r="P862" s="98">
        <v>1156.24</v>
      </c>
      <c r="Q862" s="100"/>
    </row>
    <row r="863" spans="1:17">
      <c r="A863" s="1" t="s">
        <v>1140</v>
      </c>
      <c r="B863" s="79" t="s">
        <v>1615</v>
      </c>
      <c r="C863" s="55" t="s">
        <v>1616</v>
      </c>
      <c r="D863" s="80">
        <v>20</v>
      </c>
      <c r="E863" s="80">
        <v>11</v>
      </c>
      <c r="F863" s="99">
        <v>55</v>
      </c>
      <c r="G863" s="99">
        <v>63.249999999999993</v>
      </c>
      <c r="H863" s="100">
        <v>10</v>
      </c>
      <c r="I863" s="100">
        <v>6</v>
      </c>
      <c r="J863" s="101">
        <v>60</v>
      </c>
      <c r="K863" s="102" t="s">
        <v>102</v>
      </c>
      <c r="L863" s="105" t="s">
        <v>103</v>
      </c>
      <c r="M863" s="98"/>
      <c r="N863" s="98">
        <v>403.25</v>
      </c>
      <c r="O863" s="98"/>
      <c r="P863" s="98">
        <v>1056.33</v>
      </c>
      <c r="Q863" s="100"/>
    </row>
    <row r="864" spans="1:17">
      <c r="A864" s="1" t="s">
        <v>1140</v>
      </c>
      <c r="B864" s="79" t="s">
        <v>1617</v>
      </c>
      <c r="C864" s="55" t="s">
        <v>1618</v>
      </c>
      <c r="D864" s="80">
        <v>121</v>
      </c>
      <c r="E864" s="80">
        <v>26</v>
      </c>
      <c r="F864" s="99">
        <v>21</v>
      </c>
      <c r="G864" s="99">
        <v>26.487603305785122</v>
      </c>
      <c r="H864" s="100">
        <v>106</v>
      </c>
      <c r="I864" s="100">
        <v>36</v>
      </c>
      <c r="J864" s="101">
        <v>33.962264150943398</v>
      </c>
      <c r="K864" s="102" t="s">
        <v>122</v>
      </c>
      <c r="L864" s="105">
        <v>39</v>
      </c>
      <c r="M864" s="98"/>
      <c r="N864" s="98">
        <v>199.31</v>
      </c>
      <c r="O864" s="98"/>
      <c r="P864" s="98">
        <v>976.81</v>
      </c>
      <c r="Q864" s="100"/>
    </row>
    <row r="865" spans="1:17">
      <c r="A865" s="1" t="s">
        <v>1140</v>
      </c>
      <c r="B865" s="79" t="s">
        <v>1619</v>
      </c>
      <c r="C865" s="55" t="s">
        <v>1620</v>
      </c>
      <c r="D865" s="80">
        <v>7</v>
      </c>
      <c r="E865" s="80">
        <v>1</v>
      </c>
      <c r="F865" s="99">
        <v>14</v>
      </c>
      <c r="G865" s="99">
        <v>19.285714285714285</v>
      </c>
      <c r="H865" s="100">
        <v>5</v>
      </c>
      <c r="I865" s="100">
        <v>0</v>
      </c>
      <c r="J865" s="101">
        <v>0</v>
      </c>
      <c r="K865" s="102" t="s">
        <v>102</v>
      </c>
      <c r="L865" s="105" t="s">
        <v>103</v>
      </c>
      <c r="M865" s="98"/>
      <c r="N865" s="98">
        <v>90</v>
      </c>
      <c r="O865" s="98"/>
      <c r="P865" s="98">
        <v>0</v>
      </c>
      <c r="Q865" s="100"/>
    </row>
    <row r="866" spans="1:17">
      <c r="A866" s="1" t="s">
        <v>1140</v>
      </c>
      <c r="B866" s="79" t="s">
        <v>1621</v>
      </c>
      <c r="C866" s="55" t="s">
        <v>1622</v>
      </c>
      <c r="D866" s="80">
        <v>26</v>
      </c>
      <c r="E866" s="80">
        <v>6</v>
      </c>
      <c r="F866" s="99">
        <v>23</v>
      </c>
      <c r="G866" s="99">
        <v>28.076923076923077</v>
      </c>
      <c r="H866" s="100">
        <v>19</v>
      </c>
      <c r="I866" s="100">
        <v>5</v>
      </c>
      <c r="J866" s="101">
        <v>26.315789473684209</v>
      </c>
      <c r="K866" s="102" t="s">
        <v>102</v>
      </c>
      <c r="L866" s="105" t="s">
        <v>103</v>
      </c>
      <c r="M866" s="98"/>
      <c r="N866" s="98">
        <v>191.21</v>
      </c>
      <c r="O866" s="98"/>
      <c r="P866" s="98">
        <v>1208.8</v>
      </c>
      <c r="Q866" s="100"/>
    </row>
    <row r="867" spans="1:17">
      <c r="A867" s="1" t="s">
        <v>1140</v>
      </c>
      <c r="B867" s="79" t="s">
        <v>1623</v>
      </c>
      <c r="C867" s="55" t="s">
        <v>1624</v>
      </c>
      <c r="D867" s="80">
        <v>69</v>
      </c>
      <c r="E867" s="80">
        <v>15</v>
      </c>
      <c r="F867" s="99">
        <v>22</v>
      </c>
      <c r="G867" s="99">
        <v>26.739130434782609</v>
      </c>
      <c r="H867" s="100">
        <v>58</v>
      </c>
      <c r="I867" s="100">
        <v>5</v>
      </c>
      <c r="J867" s="101">
        <v>8.6206896551724146</v>
      </c>
      <c r="K867" s="102" t="s">
        <v>102</v>
      </c>
      <c r="L867" s="105" t="s">
        <v>103</v>
      </c>
      <c r="M867" s="98"/>
      <c r="N867" s="98">
        <v>333.34</v>
      </c>
      <c r="O867" s="98"/>
      <c r="P867" s="98">
        <v>1745</v>
      </c>
      <c r="Q867" s="100"/>
    </row>
    <row r="868" spans="1:17">
      <c r="A868" s="1" t="s">
        <v>1140</v>
      </c>
      <c r="B868" s="79" t="s">
        <v>1625</v>
      </c>
      <c r="C868" s="55" t="s">
        <v>1626</v>
      </c>
      <c r="D868" s="80">
        <v>1081</v>
      </c>
      <c r="E868" s="80">
        <v>386</v>
      </c>
      <c r="F868" s="99">
        <v>36</v>
      </c>
      <c r="G868" s="99">
        <v>41.063829787234035</v>
      </c>
      <c r="H868" s="100">
        <v>1152</v>
      </c>
      <c r="I868" s="100">
        <v>557</v>
      </c>
      <c r="J868" s="101">
        <v>48.350694444444443</v>
      </c>
      <c r="K868" s="102" t="s">
        <v>122</v>
      </c>
      <c r="L868" s="105">
        <v>56</v>
      </c>
      <c r="M868" s="98"/>
      <c r="N868" s="98">
        <v>15587.78</v>
      </c>
      <c r="O868" s="98"/>
      <c r="P868" s="98">
        <v>37937.75</v>
      </c>
      <c r="Q868" s="100"/>
    </row>
    <row r="869" spans="1:17">
      <c r="A869" s="1" t="s">
        <v>1140</v>
      </c>
      <c r="B869" s="79" t="s">
        <v>1627</v>
      </c>
      <c r="C869" s="55" t="s">
        <v>1628</v>
      </c>
      <c r="D869" s="80">
        <v>72</v>
      </c>
      <c r="E869" s="80">
        <v>27</v>
      </c>
      <c r="F869" s="99">
        <v>38</v>
      </c>
      <c r="G869" s="99">
        <v>43.125</v>
      </c>
      <c r="H869" s="100">
        <v>81</v>
      </c>
      <c r="I869" s="100">
        <v>42</v>
      </c>
      <c r="J869" s="101">
        <v>51.851851851851848</v>
      </c>
      <c r="K869" s="102" t="s">
        <v>122</v>
      </c>
      <c r="L869" s="105">
        <v>60</v>
      </c>
      <c r="M869" s="98"/>
      <c r="N869" s="98">
        <v>3153.9</v>
      </c>
      <c r="O869" s="98"/>
      <c r="P869" s="98">
        <v>14306.43</v>
      </c>
      <c r="Q869" s="100"/>
    </row>
    <row r="870" spans="1:17">
      <c r="A870" s="1" t="s">
        <v>1140</v>
      </c>
      <c r="B870" s="79" t="s">
        <v>1629</v>
      </c>
      <c r="C870" s="55" t="s">
        <v>1630</v>
      </c>
      <c r="D870" s="80">
        <v>122</v>
      </c>
      <c r="E870" s="80">
        <v>14</v>
      </c>
      <c r="F870" s="99">
        <v>11</v>
      </c>
      <c r="G870" s="99">
        <v>16.475409836065573</v>
      </c>
      <c r="H870" s="100">
        <v>128</v>
      </c>
      <c r="I870" s="100">
        <v>31</v>
      </c>
      <c r="J870" s="101">
        <v>24.21875</v>
      </c>
      <c r="K870" s="102" t="s">
        <v>122</v>
      </c>
      <c r="L870" s="105">
        <v>29</v>
      </c>
      <c r="M870" s="98"/>
      <c r="N870" s="98">
        <v>1245.9000000000001</v>
      </c>
      <c r="O870" s="98"/>
      <c r="P870" s="98">
        <v>7362.94</v>
      </c>
      <c r="Q870" s="100"/>
    </row>
    <row r="871" spans="1:17">
      <c r="A871" s="1" t="s">
        <v>1140</v>
      </c>
      <c r="B871" s="79" t="s">
        <v>1631</v>
      </c>
      <c r="C871" s="55" t="s">
        <v>1632</v>
      </c>
      <c r="D871" s="80">
        <v>105</v>
      </c>
      <c r="E871" s="80">
        <v>19</v>
      </c>
      <c r="F871" s="99">
        <v>18</v>
      </c>
      <c r="G871" s="99">
        <v>23.095238095238095</v>
      </c>
      <c r="H871" s="100">
        <v>109</v>
      </c>
      <c r="I871" s="100">
        <v>33</v>
      </c>
      <c r="J871" s="101">
        <v>30.275229357798167</v>
      </c>
      <c r="K871" s="102" t="s">
        <v>122</v>
      </c>
      <c r="L871" s="105">
        <v>35</v>
      </c>
      <c r="M871" s="98"/>
      <c r="N871" s="98">
        <v>7625.33</v>
      </c>
      <c r="O871" s="98"/>
      <c r="P871" s="98">
        <v>11760</v>
      </c>
      <c r="Q871" s="100"/>
    </row>
    <row r="872" spans="1:17">
      <c r="A872" s="1" t="s">
        <v>1140</v>
      </c>
      <c r="B872" s="79" t="s">
        <v>1633</v>
      </c>
      <c r="C872" s="55" t="s">
        <v>1634</v>
      </c>
      <c r="D872" s="80">
        <v>139</v>
      </c>
      <c r="E872" s="80">
        <v>54</v>
      </c>
      <c r="F872" s="99">
        <v>39</v>
      </c>
      <c r="G872" s="99">
        <v>44.676258992805757</v>
      </c>
      <c r="H872" s="100">
        <v>157</v>
      </c>
      <c r="I872" s="100">
        <v>95</v>
      </c>
      <c r="J872" s="101">
        <v>60.509554140127385</v>
      </c>
      <c r="K872" s="102" t="s">
        <v>122</v>
      </c>
      <c r="L872" s="105">
        <v>70</v>
      </c>
      <c r="M872" s="98"/>
      <c r="N872" s="98">
        <v>15661.23</v>
      </c>
      <c r="O872" s="98"/>
      <c r="P872" s="98">
        <v>25053.23</v>
      </c>
      <c r="Q872" s="100"/>
    </row>
    <row r="873" spans="1:17">
      <c r="A873" s="1" t="s">
        <v>1140</v>
      </c>
      <c r="B873" s="79" t="s">
        <v>1635</v>
      </c>
      <c r="C873" s="55" t="s">
        <v>1636</v>
      </c>
      <c r="D873" s="80">
        <v>80</v>
      </c>
      <c r="E873" s="80">
        <v>31</v>
      </c>
      <c r="F873" s="99">
        <v>39</v>
      </c>
      <c r="G873" s="99">
        <v>44.5625</v>
      </c>
      <c r="H873" s="100">
        <v>75</v>
      </c>
      <c r="I873" s="100">
        <v>41</v>
      </c>
      <c r="J873" s="101">
        <v>54.666666666666664</v>
      </c>
      <c r="K873" s="102" t="s">
        <v>122</v>
      </c>
      <c r="L873" s="105">
        <v>63</v>
      </c>
      <c r="M873" s="98"/>
      <c r="N873" s="98">
        <v>5192.82</v>
      </c>
      <c r="O873" s="98"/>
      <c r="P873" s="98">
        <v>13836.85</v>
      </c>
      <c r="Q873" s="100"/>
    </row>
    <row r="874" spans="1:17">
      <c r="A874" s="1" t="s">
        <v>1140</v>
      </c>
      <c r="B874" s="79" t="s">
        <v>1637</v>
      </c>
      <c r="C874" s="55" t="s">
        <v>1638</v>
      </c>
      <c r="D874" s="80">
        <v>61</v>
      </c>
      <c r="E874" s="80">
        <v>24</v>
      </c>
      <c r="F874" s="99">
        <v>39</v>
      </c>
      <c r="G874" s="99">
        <v>45.245901639344261</v>
      </c>
      <c r="H874" s="100">
        <v>63</v>
      </c>
      <c r="I874" s="100">
        <v>33</v>
      </c>
      <c r="J874" s="101">
        <v>52.380952380952387</v>
      </c>
      <c r="K874" s="102" t="s">
        <v>122</v>
      </c>
      <c r="L874" s="105">
        <v>60</v>
      </c>
      <c r="M874" s="98"/>
      <c r="N874" s="98">
        <v>1788.6</v>
      </c>
      <c r="O874" s="98"/>
      <c r="P874" s="98">
        <v>8095.21</v>
      </c>
      <c r="Q874" s="100"/>
    </row>
    <row r="875" spans="1:17">
      <c r="A875" s="1" t="s">
        <v>1140</v>
      </c>
      <c r="B875" s="79" t="s">
        <v>1639</v>
      </c>
      <c r="C875" s="55" t="s">
        <v>1640</v>
      </c>
      <c r="D875" s="80">
        <v>130</v>
      </c>
      <c r="E875" s="80">
        <v>41</v>
      </c>
      <c r="F875" s="99">
        <v>32</v>
      </c>
      <c r="G875" s="99">
        <v>36.538461538461533</v>
      </c>
      <c r="H875" s="100">
        <v>120</v>
      </c>
      <c r="I875" s="100">
        <v>55</v>
      </c>
      <c r="J875" s="101">
        <v>45.833333333333329</v>
      </c>
      <c r="K875" s="102" t="s">
        <v>122</v>
      </c>
      <c r="L875" s="105">
        <v>53</v>
      </c>
      <c r="M875" s="98"/>
      <c r="N875" s="98">
        <v>7516.08</v>
      </c>
      <c r="O875" s="98"/>
      <c r="P875" s="98">
        <v>11958.71</v>
      </c>
      <c r="Q875" s="100"/>
    </row>
    <row r="876" spans="1:17">
      <c r="A876" s="1" t="s">
        <v>1140</v>
      </c>
      <c r="B876" s="79" t="s">
        <v>1641</v>
      </c>
      <c r="C876" s="55" t="s">
        <v>1642</v>
      </c>
      <c r="D876" s="80">
        <v>135</v>
      </c>
      <c r="E876" s="80">
        <v>32</v>
      </c>
      <c r="F876" s="99">
        <v>24</v>
      </c>
      <c r="G876" s="99">
        <v>28.703703703703702</v>
      </c>
      <c r="H876" s="100">
        <v>144</v>
      </c>
      <c r="I876" s="100">
        <v>47</v>
      </c>
      <c r="J876" s="101">
        <v>32.638888888888893</v>
      </c>
      <c r="K876" s="102" t="s">
        <v>122</v>
      </c>
      <c r="L876" s="105">
        <v>38</v>
      </c>
      <c r="M876" s="98"/>
      <c r="N876" s="98">
        <v>5542.61</v>
      </c>
      <c r="O876" s="98"/>
      <c r="P876" s="98">
        <v>8981.9599999999991</v>
      </c>
      <c r="Q876" s="100"/>
    </row>
    <row r="877" spans="1:17">
      <c r="A877" s="1" t="s">
        <v>1140</v>
      </c>
      <c r="B877" s="79" t="s">
        <v>1643</v>
      </c>
      <c r="C877" s="55" t="s">
        <v>1644</v>
      </c>
      <c r="D877" s="80">
        <v>165</v>
      </c>
      <c r="E877" s="80">
        <v>27</v>
      </c>
      <c r="F877" s="99">
        <v>16</v>
      </c>
      <c r="G877" s="99">
        <v>21.363636363636363</v>
      </c>
      <c r="H877" s="100">
        <v>175</v>
      </c>
      <c r="I877" s="100">
        <v>49</v>
      </c>
      <c r="J877" s="101">
        <v>28.000000000000004</v>
      </c>
      <c r="K877" s="102" t="s">
        <v>122</v>
      </c>
      <c r="L877" s="105">
        <v>33</v>
      </c>
      <c r="M877" s="98"/>
      <c r="N877" s="98">
        <v>7225.6</v>
      </c>
      <c r="O877" s="98"/>
      <c r="P877" s="98">
        <v>11431.24</v>
      </c>
      <c r="Q877" s="100"/>
    </row>
    <row r="878" spans="1:17">
      <c r="A878" s="1" t="s">
        <v>1140</v>
      </c>
      <c r="B878" s="79" t="s">
        <v>1645</v>
      </c>
      <c r="C878" s="55" t="s">
        <v>1646</v>
      </c>
      <c r="D878" s="80">
        <v>114</v>
      </c>
      <c r="E878" s="80">
        <v>36</v>
      </c>
      <c r="F878" s="99">
        <v>32</v>
      </c>
      <c r="G878" s="99">
        <v>36.578947368421048</v>
      </c>
      <c r="H878" s="100">
        <v>120</v>
      </c>
      <c r="I878" s="100">
        <v>56</v>
      </c>
      <c r="J878" s="101">
        <v>46.666666666666664</v>
      </c>
      <c r="K878" s="102" t="s">
        <v>122</v>
      </c>
      <c r="L878" s="105">
        <v>54</v>
      </c>
      <c r="M878" s="98"/>
      <c r="N878" s="98">
        <v>4121.2700000000004</v>
      </c>
      <c r="O878" s="98"/>
      <c r="P878" s="98">
        <v>13575.21</v>
      </c>
      <c r="Q878" s="100"/>
    </row>
    <row r="879" spans="1:17">
      <c r="A879" s="1" t="s">
        <v>1140</v>
      </c>
      <c r="B879" s="79" t="s">
        <v>1647</v>
      </c>
      <c r="C879" s="55" t="s">
        <v>1648</v>
      </c>
      <c r="D879" s="80">
        <v>63</v>
      </c>
      <c r="E879" s="80">
        <v>19</v>
      </c>
      <c r="F879" s="99">
        <v>30</v>
      </c>
      <c r="G879" s="99">
        <v>35.158730158730158</v>
      </c>
      <c r="H879" s="100">
        <v>58</v>
      </c>
      <c r="I879" s="100">
        <v>20</v>
      </c>
      <c r="J879" s="101">
        <v>34.482758620689658</v>
      </c>
      <c r="K879" s="102" t="s">
        <v>102</v>
      </c>
      <c r="L879" s="105" t="s">
        <v>103</v>
      </c>
      <c r="M879" s="98"/>
      <c r="N879" s="98">
        <v>2547.9699999999998</v>
      </c>
      <c r="O879" s="98"/>
      <c r="P879" s="98">
        <v>10456.450000000001</v>
      </c>
      <c r="Q879" s="100"/>
    </row>
    <row r="880" spans="1:17">
      <c r="A880" s="1" t="s">
        <v>1140</v>
      </c>
      <c r="B880" s="79" t="s">
        <v>1649</v>
      </c>
      <c r="C880" s="55" t="s">
        <v>1650</v>
      </c>
      <c r="D880" s="80">
        <v>140</v>
      </c>
      <c r="E880" s="80">
        <v>31</v>
      </c>
      <c r="F880" s="99">
        <v>22</v>
      </c>
      <c r="G880" s="99">
        <v>27.142857142857142</v>
      </c>
      <c r="H880" s="100">
        <v>154</v>
      </c>
      <c r="I880" s="100">
        <v>73</v>
      </c>
      <c r="J880" s="101">
        <v>47.402597402597401</v>
      </c>
      <c r="K880" s="102" t="s">
        <v>122</v>
      </c>
      <c r="L880" s="105">
        <v>55</v>
      </c>
      <c r="M880" s="98"/>
      <c r="N880" s="98">
        <v>3054.51</v>
      </c>
      <c r="O880" s="98"/>
      <c r="P880" s="98">
        <v>10468.74</v>
      </c>
      <c r="Q880" s="100"/>
    </row>
    <row r="881" spans="1:17">
      <c r="A881" s="1" t="s">
        <v>1140</v>
      </c>
      <c r="B881" s="79" t="s">
        <v>1651</v>
      </c>
      <c r="C881" s="55" t="s">
        <v>1652</v>
      </c>
      <c r="D881" s="80">
        <v>77</v>
      </c>
      <c r="E881" s="80">
        <v>11</v>
      </c>
      <c r="F881" s="99">
        <v>14</v>
      </c>
      <c r="G881" s="99">
        <v>19.285714285714285</v>
      </c>
      <c r="H881" s="100">
        <v>75</v>
      </c>
      <c r="I881" s="100">
        <v>16</v>
      </c>
      <c r="J881" s="101">
        <v>21.333333333333336</v>
      </c>
      <c r="K881" s="102" t="s">
        <v>122</v>
      </c>
      <c r="L881" s="105">
        <v>26</v>
      </c>
      <c r="M881" s="98"/>
      <c r="N881" s="98">
        <v>5656.1</v>
      </c>
      <c r="O881" s="98"/>
      <c r="P881" s="98">
        <v>8715</v>
      </c>
      <c r="Q881" s="100"/>
    </row>
    <row r="882" spans="1:17">
      <c r="A882" s="1" t="s">
        <v>1140</v>
      </c>
      <c r="B882" s="79" t="s">
        <v>1653</v>
      </c>
      <c r="C882" s="55" t="s">
        <v>1654</v>
      </c>
      <c r="D882" s="80">
        <v>90</v>
      </c>
      <c r="E882" s="80">
        <v>18</v>
      </c>
      <c r="F882" s="99">
        <v>20</v>
      </c>
      <c r="G882" s="99">
        <v>25</v>
      </c>
      <c r="H882" s="100">
        <v>99</v>
      </c>
      <c r="I882" s="100">
        <v>20</v>
      </c>
      <c r="J882" s="101">
        <v>20.202020202020201</v>
      </c>
      <c r="K882" s="102" t="s">
        <v>102</v>
      </c>
      <c r="L882" s="105" t="s">
        <v>103</v>
      </c>
      <c r="M882" s="98"/>
      <c r="N882" s="98">
        <v>8435.91</v>
      </c>
      <c r="O882" s="98"/>
      <c r="P882" s="98">
        <v>15195.4</v>
      </c>
      <c r="Q882" s="100"/>
    </row>
    <row r="883" spans="1:17">
      <c r="A883" s="1" t="s">
        <v>1140</v>
      </c>
      <c r="B883" s="79" t="s">
        <v>1655</v>
      </c>
      <c r="C883" s="55" t="s">
        <v>1656</v>
      </c>
      <c r="D883" s="80">
        <v>78</v>
      </c>
      <c r="E883" s="80">
        <v>21</v>
      </c>
      <c r="F883" s="99">
        <v>27</v>
      </c>
      <c r="G883" s="99">
        <v>31.92307692307692</v>
      </c>
      <c r="H883" s="100">
        <v>65</v>
      </c>
      <c r="I883" s="100">
        <v>25</v>
      </c>
      <c r="J883" s="101">
        <v>38.461538461538467</v>
      </c>
      <c r="K883" s="102" t="s">
        <v>122</v>
      </c>
      <c r="L883" s="105">
        <v>44</v>
      </c>
      <c r="M883" s="98"/>
      <c r="N883" s="98">
        <v>2680.8</v>
      </c>
      <c r="O883" s="98"/>
      <c r="P883" s="98">
        <v>17528.400000000001</v>
      </c>
      <c r="Q883" s="100"/>
    </row>
    <row r="884" spans="1:17">
      <c r="A884" s="1" t="s">
        <v>1140</v>
      </c>
      <c r="B884" s="79" t="s">
        <v>1657</v>
      </c>
      <c r="C884" s="55" t="s">
        <v>1658</v>
      </c>
      <c r="D884" s="80">
        <v>171</v>
      </c>
      <c r="E884" s="80">
        <v>64</v>
      </c>
      <c r="F884" s="99">
        <v>37</v>
      </c>
      <c r="G884" s="99">
        <v>43.040935672514614</v>
      </c>
      <c r="H884" s="100">
        <v>188</v>
      </c>
      <c r="I884" s="100">
        <v>99</v>
      </c>
      <c r="J884" s="101">
        <v>52.659574468085104</v>
      </c>
      <c r="K884" s="102" t="s">
        <v>122</v>
      </c>
      <c r="L884" s="105">
        <v>61</v>
      </c>
      <c r="M884" s="98"/>
      <c r="N884" s="98">
        <v>8398.1299999999992</v>
      </c>
      <c r="O884" s="98"/>
      <c r="P884" s="98">
        <v>15359.32</v>
      </c>
      <c r="Q884" s="100"/>
    </row>
    <row r="885" spans="1:17">
      <c r="A885" s="1" t="s">
        <v>1140</v>
      </c>
      <c r="B885" s="79" t="s">
        <v>1659</v>
      </c>
      <c r="C885" s="55" t="s">
        <v>1660</v>
      </c>
      <c r="D885" s="80">
        <v>140</v>
      </c>
      <c r="E885" s="80">
        <v>31</v>
      </c>
      <c r="F885" s="99">
        <v>22</v>
      </c>
      <c r="G885" s="99">
        <v>27.142857142857142</v>
      </c>
      <c r="H885" s="100">
        <v>139</v>
      </c>
      <c r="I885" s="100">
        <v>53</v>
      </c>
      <c r="J885" s="101">
        <v>38.129496402877699</v>
      </c>
      <c r="K885" s="102" t="s">
        <v>122</v>
      </c>
      <c r="L885" s="105">
        <v>44</v>
      </c>
      <c r="M885" s="98"/>
      <c r="N885" s="98">
        <v>3676.85</v>
      </c>
      <c r="O885" s="98"/>
      <c r="P885" s="98">
        <v>9213.94</v>
      </c>
      <c r="Q885" s="100"/>
    </row>
    <row r="886" spans="1:17">
      <c r="A886" s="1" t="s">
        <v>1140</v>
      </c>
      <c r="B886" s="79" t="s">
        <v>1661</v>
      </c>
      <c r="C886" s="55" t="s">
        <v>1662</v>
      </c>
      <c r="D886" s="80">
        <v>126</v>
      </c>
      <c r="E886" s="80">
        <v>21</v>
      </c>
      <c r="F886" s="99">
        <v>17</v>
      </c>
      <c r="G886" s="99">
        <v>21.666666666666668</v>
      </c>
      <c r="H886" s="100">
        <v>143</v>
      </c>
      <c r="I886" s="100">
        <v>49</v>
      </c>
      <c r="J886" s="101">
        <v>34.265734265734267</v>
      </c>
      <c r="K886" s="102" t="s">
        <v>122</v>
      </c>
      <c r="L886" s="105">
        <v>39</v>
      </c>
      <c r="M886" s="98"/>
      <c r="N886" s="98">
        <v>4490.55</v>
      </c>
      <c r="O886" s="98"/>
      <c r="P886" s="98">
        <v>17016.59</v>
      </c>
      <c r="Q886" s="100"/>
    </row>
    <row r="887" spans="1:17">
      <c r="A887" s="1" t="s">
        <v>1140</v>
      </c>
      <c r="B887" s="79" t="s">
        <v>1663</v>
      </c>
      <c r="C887" s="55" t="s">
        <v>1664</v>
      </c>
      <c r="D887" s="80">
        <v>117</v>
      </c>
      <c r="E887" s="80">
        <v>31</v>
      </c>
      <c r="F887" s="99">
        <v>26</v>
      </c>
      <c r="G887" s="99">
        <v>31.495726495726494</v>
      </c>
      <c r="H887" s="100">
        <v>125</v>
      </c>
      <c r="I887" s="100">
        <v>46</v>
      </c>
      <c r="J887" s="101">
        <v>36.799999999999997</v>
      </c>
      <c r="K887" s="102" t="s">
        <v>122</v>
      </c>
      <c r="L887" s="105">
        <v>42</v>
      </c>
      <c r="M887" s="98"/>
      <c r="N887" s="98">
        <v>9011</v>
      </c>
      <c r="O887" s="98"/>
      <c r="P887" s="98">
        <v>12889.39</v>
      </c>
      <c r="Q887" s="100"/>
    </row>
    <row r="888" spans="1:17">
      <c r="A888" s="1" t="s">
        <v>1140</v>
      </c>
      <c r="B888" s="79" t="s">
        <v>1665</v>
      </c>
      <c r="C888" s="55" t="s">
        <v>1666</v>
      </c>
      <c r="D888" s="80">
        <v>92</v>
      </c>
      <c r="E888" s="80">
        <v>19</v>
      </c>
      <c r="F888" s="99">
        <v>21</v>
      </c>
      <c r="G888" s="99">
        <v>25.65217391304348</v>
      </c>
      <c r="H888" s="100">
        <v>105</v>
      </c>
      <c r="I888" s="100">
        <v>43</v>
      </c>
      <c r="J888" s="101">
        <v>40.952380952380949</v>
      </c>
      <c r="K888" s="102" t="s">
        <v>122</v>
      </c>
      <c r="L888" s="105">
        <v>47</v>
      </c>
      <c r="M888" s="98"/>
      <c r="N888" s="98">
        <v>3911.45</v>
      </c>
      <c r="O888" s="98"/>
      <c r="P888" s="98">
        <v>13331.74</v>
      </c>
      <c r="Q888" s="100"/>
    </row>
    <row r="889" spans="1:17">
      <c r="A889" s="1" t="s">
        <v>1140</v>
      </c>
      <c r="B889" s="79" t="s">
        <v>1667</v>
      </c>
      <c r="C889" s="55" t="s">
        <v>1668</v>
      </c>
      <c r="D889" s="80">
        <v>144</v>
      </c>
      <c r="E889" s="80">
        <v>16</v>
      </c>
      <c r="F889" s="99">
        <v>11</v>
      </c>
      <c r="G889" s="99">
        <v>16.111111111111111</v>
      </c>
      <c r="H889" s="100">
        <v>155</v>
      </c>
      <c r="I889" s="100">
        <v>30</v>
      </c>
      <c r="J889" s="101">
        <v>19.35483870967742</v>
      </c>
      <c r="K889" s="102" t="s">
        <v>122</v>
      </c>
      <c r="L889" s="105">
        <v>24</v>
      </c>
      <c r="M889" s="98"/>
      <c r="N889" s="98">
        <v>8360.94</v>
      </c>
      <c r="O889" s="98"/>
      <c r="P889" s="98">
        <v>12207.33</v>
      </c>
      <c r="Q889" s="100"/>
    </row>
    <row r="890" spans="1:17">
      <c r="A890" s="1" t="s">
        <v>1140</v>
      </c>
      <c r="B890" s="79" t="s">
        <v>1669</v>
      </c>
      <c r="C890" s="55" t="s">
        <v>1670</v>
      </c>
      <c r="D890" s="80">
        <v>213</v>
      </c>
      <c r="E890" s="80">
        <v>126</v>
      </c>
      <c r="F890" s="99">
        <v>59</v>
      </c>
      <c r="G890" s="99">
        <v>68.028169014084511</v>
      </c>
      <c r="H890" s="100">
        <v>248</v>
      </c>
      <c r="I890" s="100">
        <v>164</v>
      </c>
      <c r="J890" s="101">
        <v>66.129032258064512</v>
      </c>
      <c r="K890" s="102" t="s">
        <v>102</v>
      </c>
      <c r="L890" s="105" t="s">
        <v>103</v>
      </c>
      <c r="M890" s="98"/>
      <c r="N890" s="98">
        <v>11943.18</v>
      </c>
      <c r="O890" s="98"/>
      <c r="P890" s="98">
        <v>20213.8</v>
      </c>
      <c r="Q890" s="100"/>
    </row>
    <row r="891" spans="1:17">
      <c r="A891" s="1" t="s">
        <v>1140</v>
      </c>
      <c r="B891" s="79" t="s">
        <v>1671</v>
      </c>
      <c r="C891" s="55" t="s">
        <v>1672</v>
      </c>
      <c r="D891" s="81" t="s">
        <v>20</v>
      </c>
      <c r="E891" s="81" t="s">
        <v>20</v>
      </c>
      <c r="F891" s="99" t="s">
        <v>21</v>
      </c>
      <c r="G891" s="99">
        <v>5</v>
      </c>
      <c r="H891" s="100">
        <v>66</v>
      </c>
      <c r="I891" s="100">
        <v>19</v>
      </c>
      <c r="J891" s="101">
        <v>28.787878787878789</v>
      </c>
      <c r="K891" s="102" t="s">
        <v>122</v>
      </c>
      <c r="L891" s="105">
        <v>34</v>
      </c>
      <c r="M891" s="98"/>
      <c r="N891" s="98">
        <v>2754.02</v>
      </c>
      <c r="O891" s="98"/>
      <c r="P891" s="98">
        <v>6166.16</v>
      </c>
      <c r="Q891" s="100"/>
    </row>
    <row r="892" spans="1:17">
      <c r="A892" s="1" t="s">
        <v>1140</v>
      </c>
      <c r="B892" s="79" t="s">
        <v>1673</v>
      </c>
      <c r="C892" s="55" t="s">
        <v>1674</v>
      </c>
      <c r="D892" s="80">
        <v>97</v>
      </c>
      <c r="E892" s="80">
        <v>34</v>
      </c>
      <c r="F892" s="99">
        <v>35</v>
      </c>
      <c r="G892" s="99">
        <v>40.309278350515463</v>
      </c>
      <c r="H892" s="100">
        <v>114</v>
      </c>
      <c r="I892" s="100">
        <v>51</v>
      </c>
      <c r="J892" s="101">
        <v>44.736842105263158</v>
      </c>
      <c r="K892" s="102" t="s">
        <v>122</v>
      </c>
      <c r="L892" s="105">
        <v>51</v>
      </c>
      <c r="M892" s="98"/>
      <c r="N892" s="98">
        <v>3859.48</v>
      </c>
      <c r="O892" s="98"/>
      <c r="P892" s="98">
        <v>12906.45</v>
      </c>
      <c r="Q892" s="100"/>
    </row>
    <row r="893" spans="1:17">
      <c r="A893" s="1" t="s">
        <v>1140</v>
      </c>
      <c r="B893" s="79" t="s">
        <v>1675</v>
      </c>
      <c r="C893" s="55" t="s">
        <v>1676</v>
      </c>
      <c r="D893" s="80">
        <v>138</v>
      </c>
      <c r="E893" s="80">
        <v>53</v>
      </c>
      <c r="F893" s="99">
        <v>38</v>
      </c>
      <c r="G893" s="99">
        <v>44.166666666666657</v>
      </c>
      <c r="H893" s="100">
        <v>170</v>
      </c>
      <c r="I893" s="100">
        <v>85</v>
      </c>
      <c r="J893" s="101">
        <v>50</v>
      </c>
      <c r="K893" s="102" t="s">
        <v>122</v>
      </c>
      <c r="L893" s="105">
        <v>58</v>
      </c>
      <c r="M893" s="98"/>
      <c r="N893" s="98">
        <v>6968.4</v>
      </c>
      <c r="O893" s="98"/>
      <c r="P893" s="98">
        <v>12981.73</v>
      </c>
      <c r="Q893" s="100"/>
    </row>
    <row r="894" spans="1:17">
      <c r="A894" s="1" t="s">
        <v>1140</v>
      </c>
      <c r="B894" s="79" t="s">
        <v>1677</v>
      </c>
      <c r="C894" s="55" t="s">
        <v>1678</v>
      </c>
      <c r="D894" s="80">
        <v>140</v>
      </c>
      <c r="E894" s="80">
        <v>61</v>
      </c>
      <c r="F894" s="99">
        <v>44</v>
      </c>
      <c r="G894" s="99">
        <v>50.107142857142847</v>
      </c>
      <c r="H894" s="100">
        <v>160</v>
      </c>
      <c r="I894" s="100">
        <v>81</v>
      </c>
      <c r="J894" s="101">
        <v>50.625</v>
      </c>
      <c r="K894" s="102" t="s">
        <v>122</v>
      </c>
      <c r="L894" s="105">
        <v>58</v>
      </c>
      <c r="M894" s="98"/>
      <c r="N894" s="98">
        <v>5486.85</v>
      </c>
      <c r="O894" s="98"/>
      <c r="P894" s="98">
        <v>10082.9</v>
      </c>
      <c r="Q894" s="100"/>
    </row>
    <row r="895" spans="1:17">
      <c r="A895" s="1" t="s">
        <v>1140</v>
      </c>
      <c r="B895" s="79" t="s">
        <v>1679</v>
      </c>
      <c r="C895" s="55" t="s">
        <v>1680</v>
      </c>
      <c r="D895" s="80">
        <v>134</v>
      </c>
      <c r="E895" s="80">
        <v>18</v>
      </c>
      <c r="F895" s="99">
        <v>13</v>
      </c>
      <c r="G895" s="99">
        <v>18.432835820895519</v>
      </c>
      <c r="H895" s="100">
        <v>168</v>
      </c>
      <c r="I895" s="100">
        <v>28</v>
      </c>
      <c r="J895" s="101">
        <v>16.666666666666664</v>
      </c>
      <c r="K895" s="102" t="s">
        <v>102</v>
      </c>
      <c r="L895" s="105" t="s">
        <v>103</v>
      </c>
      <c r="M895" s="98"/>
      <c r="N895" s="98">
        <v>7257.78</v>
      </c>
      <c r="O895" s="98"/>
      <c r="P895" s="98">
        <v>12410.14</v>
      </c>
      <c r="Q895" s="100"/>
    </row>
    <row r="896" spans="1:17">
      <c r="A896" s="1" t="s">
        <v>1140</v>
      </c>
      <c r="B896" s="79" t="s">
        <v>1681</v>
      </c>
      <c r="C896" s="55" t="s">
        <v>1682</v>
      </c>
      <c r="D896" s="80">
        <v>140</v>
      </c>
      <c r="E896" s="80">
        <v>38</v>
      </c>
      <c r="F896" s="99">
        <v>27</v>
      </c>
      <c r="G896" s="99">
        <v>32.142857142857139</v>
      </c>
      <c r="H896" s="100">
        <v>153</v>
      </c>
      <c r="I896" s="100">
        <v>72</v>
      </c>
      <c r="J896" s="101">
        <v>47.058823529411761</v>
      </c>
      <c r="K896" s="102" t="s">
        <v>122</v>
      </c>
      <c r="L896" s="105">
        <v>54</v>
      </c>
      <c r="M896" s="98"/>
      <c r="N896" s="98">
        <v>9232.51</v>
      </c>
      <c r="O896" s="98"/>
      <c r="P896" s="98">
        <v>16174.76</v>
      </c>
      <c r="Q896" s="100"/>
    </row>
    <row r="897" spans="1:17">
      <c r="A897" s="1" t="s">
        <v>1140</v>
      </c>
      <c r="B897" s="79" t="s">
        <v>1683</v>
      </c>
      <c r="C897" s="55" t="s">
        <v>1684</v>
      </c>
      <c r="D897" s="80">
        <v>108</v>
      </c>
      <c r="E897" s="80">
        <v>17</v>
      </c>
      <c r="F897" s="99">
        <v>16</v>
      </c>
      <c r="G897" s="99">
        <v>20.740740740740744</v>
      </c>
      <c r="H897" s="100">
        <v>119</v>
      </c>
      <c r="I897" s="100">
        <v>33</v>
      </c>
      <c r="J897" s="101">
        <v>27.731092436974791</v>
      </c>
      <c r="K897" s="102" t="s">
        <v>122</v>
      </c>
      <c r="L897" s="105">
        <v>33</v>
      </c>
      <c r="M897" s="98"/>
      <c r="N897" s="98">
        <v>5752.48</v>
      </c>
      <c r="O897" s="98"/>
      <c r="P897" s="98">
        <v>18123.3</v>
      </c>
      <c r="Q897" s="100"/>
    </row>
    <row r="898" spans="1:17">
      <c r="A898" s="1" t="s">
        <v>1140</v>
      </c>
      <c r="B898" s="79" t="s">
        <v>1685</v>
      </c>
      <c r="C898" s="55" t="s">
        <v>1686</v>
      </c>
      <c r="D898" s="80">
        <v>180</v>
      </c>
      <c r="E898" s="80">
        <v>47</v>
      </c>
      <c r="F898" s="99">
        <v>26</v>
      </c>
      <c r="G898" s="99">
        <v>31.111111111111111</v>
      </c>
      <c r="H898" s="100">
        <v>211</v>
      </c>
      <c r="I898" s="100">
        <v>58</v>
      </c>
      <c r="J898" s="101">
        <v>27.488151658767773</v>
      </c>
      <c r="K898" s="102" t="s">
        <v>102</v>
      </c>
      <c r="L898" s="105" t="s">
        <v>103</v>
      </c>
      <c r="M898" s="98"/>
      <c r="N898" s="98">
        <v>4206.43</v>
      </c>
      <c r="O898" s="98"/>
      <c r="P898" s="98">
        <v>7504.53</v>
      </c>
      <c r="Q898" s="100"/>
    </row>
    <row r="899" spans="1:17">
      <c r="A899" s="1" t="s">
        <v>1140</v>
      </c>
      <c r="B899" s="79" t="s">
        <v>1687</v>
      </c>
      <c r="C899" s="55" t="s">
        <v>1688</v>
      </c>
      <c r="D899" s="80">
        <v>112</v>
      </c>
      <c r="E899" s="80">
        <v>26</v>
      </c>
      <c r="F899" s="99">
        <v>23</v>
      </c>
      <c r="G899" s="99">
        <v>28.214285714285715</v>
      </c>
      <c r="H899" s="100">
        <v>133</v>
      </c>
      <c r="I899" s="100">
        <v>36</v>
      </c>
      <c r="J899" s="101">
        <v>27.06766917293233</v>
      </c>
      <c r="K899" s="102" t="s">
        <v>102</v>
      </c>
      <c r="L899" s="105" t="s">
        <v>103</v>
      </c>
      <c r="M899" s="98"/>
      <c r="N899" s="98">
        <v>3429.85</v>
      </c>
      <c r="O899" s="98"/>
      <c r="P899" s="98">
        <v>8902.89</v>
      </c>
      <c r="Q899" s="100"/>
    </row>
    <row r="900" spans="1:17">
      <c r="A900" s="1" t="s">
        <v>1140</v>
      </c>
      <c r="B900" s="79" t="s">
        <v>1689</v>
      </c>
      <c r="C900" s="55" t="s">
        <v>1690</v>
      </c>
      <c r="D900" s="80">
        <v>122</v>
      </c>
      <c r="E900" s="80">
        <v>38</v>
      </c>
      <c r="F900" s="99">
        <v>31</v>
      </c>
      <c r="G900" s="99">
        <v>36.147540983606561</v>
      </c>
      <c r="H900" s="100">
        <v>166</v>
      </c>
      <c r="I900" s="100">
        <v>81</v>
      </c>
      <c r="J900" s="101">
        <v>48.795180722891565</v>
      </c>
      <c r="K900" s="102" t="s">
        <v>122</v>
      </c>
      <c r="L900" s="105">
        <v>56</v>
      </c>
      <c r="M900" s="98"/>
      <c r="N900" s="98">
        <v>3026.56</v>
      </c>
      <c r="O900" s="98"/>
      <c r="P900" s="98">
        <v>6585.54</v>
      </c>
      <c r="Q900" s="100"/>
    </row>
    <row r="901" spans="1:17">
      <c r="A901" s="1" t="s">
        <v>1140</v>
      </c>
      <c r="B901" s="79" t="s">
        <v>1691</v>
      </c>
      <c r="C901" s="55" t="s">
        <v>1692</v>
      </c>
      <c r="D901" s="80">
        <v>90</v>
      </c>
      <c r="E901" s="80">
        <v>15</v>
      </c>
      <c r="F901" s="99">
        <v>17</v>
      </c>
      <c r="G901" s="99">
        <v>21.666666666666668</v>
      </c>
      <c r="H901" s="100">
        <v>130</v>
      </c>
      <c r="I901" s="100">
        <v>44</v>
      </c>
      <c r="J901" s="101">
        <v>33.846153846153847</v>
      </c>
      <c r="K901" s="102" t="s">
        <v>122</v>
      </c>
      <c r="L901" s="105">
        <v>39</v>
      </c>
      <c r="M901" s="98"/>
      <c r="N901" s="98">
        <v>4477.16</v>
      </c>
      <c r="O901" s="98"/>
      <c r="P901" s="98">
        <v>14989.14</v>
      </c>
      <c r="Q901" s="100"/>
    </row>
    <row r="902" spans="1:17">
      <c r="A902" s="1" t="s">
        <v>1140</v>
      </c>
      <c r="B902" s="79" t="s">
        <v>1693</v>
      </c>
      <c r="C902" s="55" t="s">
        <v>1694</v>
      </c>
      <c r="D902" s="80">
        <v>70</v>
      </c>
      <c r="E902" s="80">
        <v>5</v>
      </c>
      <c r="F902" s="99">
        <v>7</v>
      </c>
      <c r="G902" s="99">
        <v>12.142857142857142</v>
      </c>
      <c r="H902" s="100">
        <v>111</v>
      </c>
      <c r="I902" s="100">
        <v>15</v>
      </c>
      <c r="J902" s="101">
        <v>13.513513513513514</v>
      </c>
      <c r="K902" s="102" t="s">
        <v>122</v>
      </c>
      <c r="L902" s="105">
        <v>19</v>
      </c>
      <c r="M902" s="98"/>
      <c r="N902" s="98">
        <v>2330.15</v>
      </c>
      <c r="O902" s="98"/>
      <c r="P902" s="98">
        <v>8517.2000000000007</v>
      </c>
      <c r="Q902" s="100"/>
    </row>
    <row r="903" spans="1:17">
      <c r="A903" s="1" t="s">
        <v>1140</v>
      </c>
      <c r="B903" s="79" t="s">
        <v>1695</v>
      </c>
      <c r="C903" s="55" t="s">
        <v>1696</v>
      </c>
      <c r="D903" s="81" t="s">
        <v>20</v>
      </c>
      <c r="E903" s="81" t="s">
        <v>20</v>
      </c>
      <c r="F903" s="99" t="s">
        <v>21</v>
      </c>
      <c r="G903" s="99">
        <v>5</v>
      </c>
      <c r="H903" s="100">
        <v>68</v>
      </c>
      <c r="I903" s="100">
        <v>19</v>
      </c>
      <c r="J903" s="101">
        <v>27.941176470588236</v>
      </c>
      <c r="K903" s="102" t="s">
        <v>122</v>
      </c>
      <c r="L903" s="105">
        <v>33</v>
      </c>
      <c r="M903" s="98"/>
      <c r="N903" s="98">
        <v>2235.5100000000002</v>
      </c>
      <c r="O903" s="98"/>
      <c r="P903" s="98">
        <v>7297.32</v>
      </c>
      <c r="Q903" s="100"/>
    </row>
    <row r="904" spans="1:17">
      <c r="A904" s="1" t="s">
        <v>1140</v>
      </c>
      <c r="B904" s="79" t="s">
        <v>1697</v>
      </c>
      <c r="C904" s="55" t="s">
        <v>1698</v>
      </c>
      <c r="D904" s="80">
        <v>37</v>
      </c>
      <c r="E904" s="80">
        <v>20</v>
      </c>
      <c r="F904" s="99">
        <v>54</v>
      </c>
      <c r="G904" s="99">
        <v>62.162162162162161</v>
      </c>
      <c r="H904" s="100">
        <v>39</v>
      </c>
      <c r="I904" s="100">
        <v>20</v>
      </c>
      <c r="J904" s="101">
        <v>51.282051282051277</v>
      </c>
      <c r="K904" s="102" t="s">
        <v>102</v>
      </c>
      <c r="L904" s="105" t="s">
        <v>103</v>
      </c>
      <c r="M904" s="98"/>
      <c r="N904" s="98">
        <v>124.84</v>
      </c>
      <c r="O904" s="98"/>
      <c r="P904" s="98">
        <v>1220.0999999999999</v>
      </c>
      <c r="Q904" s="100"/>
    </row>
    <row r="905" spans="1:17">
      <c r="A905" s="1" t="s">
        <v>1140</v>
      </c>
      <c r="B905" s="79" t="s">
        <v>1699</v>
      </c>
      <c r="C905" s="55" t="s">
        <v>1700</v>
      </c>
      <c r="D905" s="80">
        <v>31</v>
      </c>
      <c r="E905" s="80">
        <v>19</v>
      </c>
      <c r="F905" s="99">
        <v>61</v>
      </c>
      <c r="G905" s="99">
        <v>70.483870967741936</v>
      </c>
      <c r="H905" s="100">
        <v>23</v>
      </c>
      <c r="I905" s="100">
        <v>16</v>
      </c>
      <c r="J905" s="101">
        <v>69.565217391304344</v>
      </c>
      <c r="K905" s="102" t="s">
        <v>102</v>
      </c>
      <c r="L905" s="105" t="s">
        <v>103</v>
      </c>
      <c r="M905" s="98"/>
      <c r="N905" s="98">
        <v>431.29</v>
      </c>
      <c r="O905" s="98"/>
      <c r="P905" s="98">
        <v>1741.75</v>
      </c>
      <c r="Q905" s="100"/>
    </row>
    <row r="906" spans="1:17">
      <c r="A906" s="1" t="s">
        <v>1140</v>
      </c>
      <c r="B906" s="79" t="s">
        <v>1701</v>
      </c>
      <c r="C906" s="55" t="s">
        <v>1702</v>
      </c>
      <c r="D906" s="80">
        <v>52</v>
      </c>
      <c r="E906" s="80">
        <v>24</v>
      </c>
      <c r="F906" s="99">
        <v>46</v>
      </c>
      <c r="G906" s="99">
        <v>53.07692307692308</v>
      </c>
      <c r="H906" s="100">
        <v>95</v>
      </c>
      <c r="I906" s="100">
        <v>40</v>
      </c>
      <c r="J906" s="101">
        <v>42.105263157894733</v>
      </c>
      <c r="K906" s="102" t="s">
        <v>102</v>
      </c>
      <c r="L906" s="105" t="s">
        <v>103</v>
      </c>
      <c r="M906" s="98"/>
      <c r="N906" s="98">
        <v>174.47</v>
      </c>
      <c r="O906" s="98"/>
      <c r="P906" s="98">
        <v>1096.6300000000001</v>
      </c>
      <c r="Q906" s="100"/>
    </row>
    <row r="907" spans="1:17">
      <c r="A907" s="1" t="s">
        <v>1140</v>
      </c>
      <c r="B907" s="79" t="s">
        <v>1703</v>
      </c>
      <c r="C907" s="55" t="s">
        <v>1704</v>
      </c>
      <c r="D907" s="80">
        <v>246</v>
      </c>
      <c r="E907" s="80">
        <v>53</v>
      </c>
      <c r="F907" s="99">
        <v>22</v>
      </c>
      <c r="G907" s="99">
        <v>26.54471544715447</v>
      </c>
      <c r="H907" s="100">
        <v>247</v>
      </c>
      <c r="I907" s="100">
        <v>43</v>
      </c>
      <c r="J907" s="101">
        <v>17.408906882591094</v>
      </c>
      <c r="K907" s="102" t="s">
        <v>102</v>
      </c>
      <c r="L907" s="105" t="s">
        <v>103</v>
      </c>
      <c r="M907" s="98"/>
      <c r="N907" s="98">
        <v>209.59</v>
      </c>
      <c r="O907" s="98"/>
      <c r="P907" s="98">
        <v>814.42</v>
      </c>
      <c r="Q907" s="100"/>
    </row>
    <row r="908" spans="1:17">
      <c r="A908" s="1" t="s">
        <v>1140</v>
      </c>
      <c r="B908" s="79" t="s">
        <v>1705</v>
      </c>
      <c r="C908" s="55" t="s">
        <v>1706</v>
      </c>
      <c r="D908" s="80">
        <v>69</v>
      </c>
      <c r="E908" s="80">
        <v>25</v>
      </c>
      <c r="F908" s="99">
        <v>36</v>
      </c>
      <c r="G908" s="99">
        <v>41.666666666666664</v>
      </c>
      <c r="H908" s="100">
        <v>69</v>
      </c>
      <c r="I908" s="100">
        <v>28</v>
      </c>
      <c r="J908" s="101">
        <v>40.579710144927539</v>
      </c>
      <c r="K908" s="102" t="s">
        <v>102</v>
      </c>
      <c r="L908" s="105" t="s">
        <v>103</v>
      </c>
      <c r="M908" s="98"/>
      <c r="N908" s="98">
        <v>313.51</v>
      </c>
      <c r="O908" s="98"/>
      <c r="P908" s="98">
        <v>1543.29</v>
      </c>
      <c r="Q908" s="100"/>
    </row>
    <row r="909" spans="1:17">
      <c r="A909" s="1" t="s">
        <v>1140</v>
      </c>
      <c r="B909" s="79" t="s">
        <v>1707</v>
      </c>
      <c r="C909" s="55" t="s">
        <v>1708</v>
      </c>
      <c r="D909" s="80">
        <v>388</v>
      </c>
      <c r="E909" s="80">
        <v>99</v>
      </c>
      <c r="F909" s="99">
        <v>26</v>
      </c>
      <c r="G909" s="99">
        <v>30.515463917525771</v>
      </c>
      <c r="H909" s="100">
        <v>373</v>
      </c>
      <c r="I909" s="100">
        <v>95</v>
      </c>
      <c r="J909" s="101">
        <v>25.469168900804291</v>
      </c>
      <c r="K909" s="102" t="s">
        <v>102</v>
      </c>
      <c r="L909" s="105" t="s">
        <v>103</v>
      </c>
      <c r="M909" s="98"/>
      <c r="N909" s="98">
        <v>423.83</v>
      </c>
      <c r="O909" s="98"/>
      <c r="P909" s="98">
        <v>1496.07</v>
      </c>
      <c r="Q909" s="100"/>
    </row>
    <row r="910" spans="1:17">
      <c r="A910" s="1" t="s">
        <v>1140</v>
      </c>
      <c r="B910" s="79" t="s">
        <v>1709</v>
      </c>
      <c r="C910" s="55" t="s">
        <v>1710</v>
      </c>
      <c r="D910" s="80">
        <v>26</v>
      </c>
      <c r="E910" s="80">
        <v>7</v>
      </c>
      <c r="F910" s="99">
        <v>27</v>
      </c>
      <c r="G910" s="99">
        <v>31.92307692307692</v>
      </c>
      <c r="H910" s="100">
        <v>25</v>
      </c>
      <c r="I910" s="100">
        <v>6</v>
      </c>
      <c r="J910" s="101">
        <v>24</v>
      </c>
      <c r="K910" s="102" t="s">
        <v>102</v>
      </c>
      <c r="L910" s="105" t="s">
        <v>103</v>
      </c>
      <c r="M910" s="98"/>
      <c r="N910" s="98">
        <v>787.74</v>
      </c>
      <c r="O910" s="98"/>
      <c r="P910" s="98">
        <v>1632.5</v>
      </c>
      <c r="Q910" s="100"/>
    </row>
    <row r="911" spans="1:17">
      <c r="A911" s="1" t="s">
        <v>1140</v>
      </c>
      <c r="B911" s="79" t="s">
        <v>1711</v>
      </c>
      <c r="C911" s="55" t="s">
        <v>1712</v>
      </c>
      <c r="D911" s="80">
        <v>98</v>
      </c>
      <c r="E911" s="80">
        <v>21</v>
      </c>
      <c r="F911" s="99">
        <v>21</v>
      </c>
      <c r="G911" s="99">
        <v>26.428571428571431</v>
      </c>
      <c r="H911" s="100">
        <v>84</v>
      </c>
      <c r="I911" s="100">
        <v>19</v>
      </c>
      <c r="J911" s="101">
        <v>22.61904761904762</v>
      </c>
      <c r="K911" s="102" t="s">
        <v>102</v>
      </c>
      <c r="L911" s="105" t="s">
        <v>103</v>
      </c>
      <c r="M911" s="98"/>
      <c r="N911" s="98">
        <v>281.88</v>
      </c>
      <c r="O911" s="98"/>
      <c r="P911" s="98">
        <v>1507.16</v>
      </c>
      <c r="Q911" s="100"/>
    </row>
    <row r="912" spans="1:17">
      <c r="A912" s="1" t="s">
        <v>1140</v>
      </c>
      <c r="B912" s="79" t="s">
        <v>1713</v>
      </c>
      <c r="C912" s="55" t="s">
        <v>1714</v>
      </c>
      <c r="D912" s="80">
        <v>45</v>
      </c>
      <c r="E912" s="80">
        <v>17</v>
      </c>
      <c r="F912" s="99">
        <v>38</v>
      </c>
      <c r="G912" s="99">
        <v>43.444444444444443</v>
      </c>
      <c r="H912" s="100">
        <v>39</v>
      </c>
      <c r="I912" s="100">
        <v>17</v>
      </c>
      <c r="J912" s="101">
        <v>43.589743589743591</v>
      </c>
      <c r="K912" s="102" t="s">
        <v>122</v>
      </c>
      <c r="L912" s="105">
        <v>50</v>
      </c>
      <c r="M912" s="98"/>
      <c r="N912" s="98">
        <v>536.82000000000005</v>
      </c>
      <c r="O912" s="98"/>
      <c r="P912" s="98">
        <v>1176</v>
      </c>
      <c r="Q912" s="100"/>
    </row>
    <row r="913" spans="1:17">
      <c r="A913" s="1" t="s">
        <v>1140</v>
      </c>
      <c r="B913" s="79" t="s">
        <v>1715</v>
      </c>
      <c r="C913" s="55" t="s">
        <v>1716</v>
      </c>
      <c r="D913" s="80">
        <v>55</v>
      </c>
      <c r="E913" s="80">
        <v>10</v>
      </c>
      <c r="F913" s="99">
        <v>18</v>
      </c>
      <c r="G913" s="99">
        <v>23.18181818181818</v>
      </c>
      <c r="H913" s="100">
        <v>64</v>
      </c>
      <c r="I913" s="100">
        <v>20</v>
      </c>
      <c r="J913" s="101">
        <v>31.25</v>
      </c>
      <c r="K913" s="102" t="s">
        <v>122</v>
      </c>
      <c r="L913" s="105">
        <v>36</v>
      </c>
      <c r="M913" s="98"/>
      <c r="N913" s="98">
        <v>380.2</v>
      </c>
      <c r="O913" s="98"/>
      <c r="P913" s="98">
        <v>1931.95</v>
      </c>
      <c r="Q913" s="100"/>
    </row>
    <row r="914" spans="1:17">
      <c r="A914" s="1" t="s">
        <v>1140</v>
      </c>
      <c r="B914" s="79" t="s">
        <v>1717</v>
      </c>
      <c r="C914" s="55" t="s">
        <v>1718</v>
      </c>
      <c r="D914" s="80">
        <v>65</v>
      </c>
      <c r="E914" s="80">
        <v>22</v>
      </c>
      <c r="F914" s="99">
        <v>34</v>
      </c>
      <c r="G914" s="99">
        <v>38.846153846153847</v>
      </c>
      <c r="H914" s="100">
        <v>88</v>
      </c>
      <c r="I914" s="100">
        <v>27</v>
      </c>
      <c r="J914" s="101">
        <v>30.681818181818183</v>
      </c>
      <c r="K914" s="102" t="s">
        <v>102</v>
      </c>
      <c r="L914" s="105" t="s">
        <v>103</v>
      </c>
      <c r="M914" s="98"/>
      <c r="N914" s="98">
        <v>274.7</v>
      </c>
      <c r="O914" s="98"/>
      <c r="P914" s="98">
        <v>964.93</v>
      </c>
      <c r="Q914" s="100"/>
    </row>
    <row r="915" spans="1:17">
      <c r="A915" s="1" t="s">
        <v>1140</v>
      </c>
      <c r="B915" s="79" t="s">
        <v>1719</v>
      </c>
      <c r="C915" s="55" t="s">
        <v>1720</v>
      </c>
      <c r="D915" s="80">
        <v>45</v>
      </c>
      <c r="E915" s="80">
        <v>27</v>
      </c>
      <c r="F915" s="99">
        <v>60</v>
      </c>
      <c r="G915" s="99">
        <v>69</v>
      </c>
      <c r="H915" s="100">
        <v>30</v>
      </c>
      <c r="I915" s="100">
        <v>16</v>
      </c>
      <c r="J915" s="101">
        <v>53.333333333333336</v>
      </c>
      <c r="K915" s="102" t="s">
        <v>102</v>
      </c>
      <c r="L915" s="105" t="s">
        <v>103</v>
      </c>
      <c r="M915" s="98"/>
      <c r="N915" s="98">
        <v>237.14</v>
      </c>
      <c r="O915" s="98"/>
      <c r="P915" s="98">
        <v>962.38</v>
      </c>
      <c r="Q915" s="100"/>
    </row>
    <row r="916" spans="1:17">
      <c r="A916" s="1" t="s">
        <v>1140</v>
      </c>
      <c r="B916" s="79" t="s">
        <v>1721</v>
      </c>
      <c r="C916" s="55" t="s">
        <v>1722</v>
      </c>
      <c r="D916" s="80">
        <v>300</v>
      </c>
      <c r="E916" s="80">
        <v>62</v>
      </c>
      <c r="F916" s="99">
        <v>21</v>
      </c>
      <c r="G916" s="99">
        <v>25.666666666666664</v>
      </c>
      <c r="H916" s="100">
        <v>299</v>
      </c>
      <c r="I916" s="100">
        <v>70</v>
      </c>
      <c r="J916" s="101">
        <v>23.411371237458194</v>
      </c>
      <c r="K916" s="102" t="s">
        <v>102</v>
      </c>
      <c r="L916" s="105" t="s">
        <v>103</v>
      </c>
      <c r="M916" s="98"/>
      <c r="N916" s="98">
        <v>417.17</v>
      </c>
      <c r="O916" s="98"/>
      <c r="P916" s="98">
        <v>1411.29</v>
      </c>
      <c r="Q916" s="100"/>
    </row>
    <row r="917" spans="1:17">
      <c r="A917" s="1" t="s">
        <v>1140</v>
      </c>
      <c r="B917" s="79" t="s">
        <v>1723</v>
      </c>
      <c r="C917" s="55" t="s">
        <v>1724</v>
      </c>
      <c r="D917" s="80">
        <v>54</v>
      </c>
      <c r="E917" s="80">
        <v>11</v>
      </c>
      <c r="F917" s="99">
        <v>20</v>
      </c>
      <c r="G917" s="99">
        <v>25.37037037037037</v>
      </c>
      <c r="H917" s="100">
        <v>66</v>
      </c>
      <c r="I917" s="100">
        <v>19</v>
      </c>
      <c r="J917" s="101">
        <v>28.787878787878789</v>
      </c>
      <c r="K917" s="102" t="s">
        <v>122</v>
      </c>
      <c r="L917" s="105">
        <v>34</v>
      </c>
      <c r="M917" s="98"/>
      <c r="N917" s="98">
        <v>571.57000000000005</v>
      </c>
      <c r="O917" s="98"/>
      <c r="P917" s="98">
        <v>1311.05</v>
      </c>
      <c r="Q917" s="100"/>
    </row>
    <row r="918" spans="1:17">
      <c r="A918" s="1" t="s">
        <v>1140</v>
      </c>
      <c r="B918" s="79" t="s">
        <v>1725</v>
      </c>
      <c r="C918" s="55" t="s">
        <v>1726</v>
      </c>
      <c r="D918" s="80">
        <v>70</v>
      </c>
      <c r="E918" s="80">
        <v>19</v>
      </c>
      <c r="F918" s="99">
        <v>27</v>
      </c>
      <c r="G918" s="99">
        <v>32.142857142857139</v>
      </c>
      <c r="H918" s="100">
        <v>63</v>
      </c>
      <c r="I918" s="100">
        <v>13</v>
      </c>
      <c r="J918" s="101">
        <v>20.634920634920633</v>
      </c>
      <c r="K918" s="102" t="s">
        <v>102</v>
      </c>
      <c r="L918" s="105" t="s">
        <v>103</v>
      </c>
      <c r="M918" s="98"/>
      <c r="N918" s="98">
        <v>100.04</v>
      </c>
      <c r="O918" s="98"/>
      <c r="P918" s="98">
        <v>690.77</v>
      </c>
      <c r="Q918" s="100"/>
    </row>
    <row r="919" spans="1:17">
      <c r="A919" s="1" t="s">
        <v>1140</v>
      </c>
      <c r="B919" s="79" t="s">
        <v>1727</v>
      </c>
      <c r="C919" s="55" t="s">
        <v>1728</v>
      </c>
      <c r="D919" s="80">
        <v>180</v>
      </c>
      <c r="E919" s="80">
        <v>66</v>
      </c>
      <c r="F919" s="99">
        <v>37</v>
      </c>
      <c r="G919" s="99">
        <v>42.166666666666657</v>
      </c>
      <c r="H919" s="100">
        <v>147</v>
      </c>
      <c r="I919" s="100">
        <v>50</v>
      </c>
      <c r="J919" s="101">
        <v>34.013605442176868</v>
      </c>
      <c r="K919" s="102" t="s">
        <v>102</v>
      </c>
      <c r="L919" s="105" t="s">
        <v>103</v>
      </c>
      <c r="M919" s="98"/>
      <c r="N919" s="98">
        <v>499.11</v>
      </c>
      <c r="O919" s="98"/>
      <c r="P919" s="98">
        <v>2237.46</v>
      </c>
      <c r="Q919" s="100"/>
    </row>
    <row r="920" spans="1:17">
      <c r="A920" s="1" t="s">
        <v>1140</v>
      </c>
      <c r="B920" s="79" t="s">
        <v>1729</v>
      </c>
      <c r="C920" s="55" t="s">
        <v>1730</v>
      </c>
      <c r="D920" s="80">
        <v>91</v>
      </c>
      <c r="E920" s="80">
        <v>15</v>
      </c>
      <c r="F920" s="99">
        <v>16</v>
      </c>
      <c r="G920" s="99">
        <v>21.483516483516485</v>
      </c>
      <c r="H920" s="100">
        <v>139</v>
      </c>
      <c r="I920" s="100">
        <v>46</v>
      </c>
      <c r="J920" s="101">
        <v>33.093525179856115</v>
      </c>
      <c r="K920" s="102" t="s">
        <v>122</v>
      </c>
      <c r="L920" s="105">
        <v>38</v>
      </c>
      <c r="M920" s="98"/>
      <c r="N920" s="98">
        <v>297.97000000000003</v>
      </c>
      <c r="O920" s="98"/>
      <c r="P920" s="98">
        <v>1404.65</v>
      </c>
      <c r="Q920" s="100"/>
    </row>
    <row r="921" spans="1:17">
      <c r="A921" s="1" t="s">
        <v>1140</v>
      </c>
      <c r="B921" s="79" t="s">
        <v>1731</v>
      </c>
      <c r="C921" s="55" t="s">
        <v>1732</v>
      </c>
      <c r="D921" s="80">
        <v>50</v>
      </c>
      <c r="E921" s="80">
        <v>18</v>
      </c>
      <c r="F921" s="99">
        <v>36</v>
      </c>
      <c r="G921" s="99">
        <v>41.4</v>
      </c>
      <c r="H921" s="100">
        <v>30</v>
      </c>
      <c r="I921" s="100">
        <v>14</v>
      </c>
      <c r="J921" s="101">
        <v>46.666666666666664</v>
      </c>
      <c r="K921" s="102" t="s">
        <v>122</v>
      </c>
      <c r="L921" s="105">
        <v>54</v>
      </c>
      <c r="M921" s="98"/>
      <c r="N921" s="98">
        <v>361.88</v>
      </c>
      <c r="O921" s="98"/>
      <c r="P921" s="98">
        <v>910.29</v>
      </c>
      <c r="Q921" s="100"/>
    </row>
    <row r="922" spans="1:17">
      <c r="A922" s="1" t="s">
        <v>1140</v>
      </c>
      <c r="B922" s="79" t="s">
        <v>1733</v>
      </c>
      <c r="C922" s="55" t="s">
        <v>1734</v>
      </c>
      <c r="D922" s="80">
        <v>7</v>
      </c>
      <c r="E922" s="80">
        <v>2</v>
      </c>
      <c r="F922" s="99">
        <v>29</v>
      </c>
      <c r="G922" s="99">
        <v>33.571428571428569</v>
      </c>
      <c r="H922" s="100">
        <v>6</v>
      </c>
      <c r="I922" s="100">
        <v>4</v>
      </c>
      <c r="J922" s="101">
        <v>66.666666666666657</v>
      </c>
      <c r="K922" s="102" t="s">
        <v>122</v>
      </c>
      <c r="L922" s="105">
        <v>77</v>
      </c>
      <c r="M922" s="98"/>
      <c r="N922" s="98">
        <v>234.5</v>
      </c>
      <c r="O922" s="98"/>
      <c r="P922" s="98">
        <v>1158.75</v>
      </c>
      <c r="Q922" s="100"/>
    </row>
    <row r="923" spans="1:17">
      <c r="A923" s="1" t="s">
        <v>1140</v>
      </c>
      <c r="B923" s="79" t="s">
        <v>1735</v>
      </c>
      <c r="C923" s="55" t="s">
        <v>1736</v>
      </c>
      <c r="D923" s="80">
        <v>69</v>
      </c>
      <c r="E923" s="80">
        <v>15</v>
      </c>
      <c r="F923" s="99">
        <v>22</v>
      </c>
      <c r="G923" s="99">
        <v>26.739130434782609</v>
      </c>
      <c r="H923" s="100">
        <v>91</v>
      </c>
      <c r="I923" s="100">
        <v>20</v>
      </c>
      <c r="J923" s="101">
        <v>21.978021978021978</v>
      </c>
      <c r="K923" s="102" t="s">
        <v>102</v>
      </c>
      <c r="L923" s="105" t="s">
        <v>103</v>
      </c>
      <c r="M923" s="98"/>
      <c r="N923" s="98">
        <v>269.02999999999997</v>
      </c>
      <c r="O923" s="98"/>
      <c r="P923" s="98">
        <v>1294.05</v>
      </c>
      <c r="Q923" s="100"/>
    </row>
    <row r="924" spans="1:17">
      <c r="A924" s="1" t="s">
        <v>1140</v>
      </c>
      <c r="B924" s="79" t="s">
        <v>1737</v>
      </c>
      <c r="C924" s="55" t="s">
        <v>1738</v>
      </c>
      <c r="D924" s="80">
        <v>17</v>
      </c>
      <c r="E924" s="80">
        <v>8</v>
      </c>
      <c r="F924" s="99">
        <v>47</v>
      </c>
      <c r="G924" s="99">
        <v>54.117647058823529</v>
      </c>
      <c r="H924" s="100">
        <v>27</v>
      </c>
      <c r="I924" s="100">
        <v>8</v>
      </c>
      <c r="J924" s="101">
        <v>29.629629629629626</v>
      </c>
      <c r="K924" s="102" t="s">
        <v>102</v>
      </c>
      <c r="L924" s="105" t="s">
        <v>103</v>
      </c>
      <c r="M924" s="98"/>
      <c r="N924" s="98">
        <v>605.32000000000005</v>
      </c>
      <c r="O924" s="98"/>
      <c r="P924" s="98">
        <v>1269.6300000000001</v>
      </c>
      <c r="Q924" s="100"/>
    </row>
    <row r="925" spans="1:17">
      <c r="A925" s="1" t="s">
        <v>1140</v>
      </c>
      <c r="B925" s="79" t="s">
        <v>1739</v>
      </c>
      <c r="C925" s="55" t="s">
        <v>1740</v>
      </c>
      <c r="D925" s="80">
        <v>39</v>
      </c>
      <c r="E925" s="80">
        <v>27</v>
      </c>
      <c r="F925" s="99">
        <v>69</v>
      </c>
      <c r="G925" s="99">
        <v>79.615384615384613</v>
      </c>
      <c r="H925" s="100">
        <v>28</v>
      </c>
      <c r="I925" s="100">
        <v>23</v>
      </c>
      <c r="J925" s="101">
        <v>82.142857142857139</v>
      </c>
      <c r="K925" s="102" t="s">
        <v>122</v>
      </c>
      <c r="L925" s="103">
        <v>94</v>
      </c>
      <c r="M925" s="98"/>
      <c r="N925" s="98">
        <v>276</v>
      </c>
      <c r="O925" s="98"/>
      <c r="P925" s="98">
        <v>1875.87</v>
      </c>
      <c r="Q925" s="100" t="s">
        <v>1204</v>
      </c>
    </row>
    <row r="926" spans="1:17">
      <c r="A926" s="1" t="s">
        <v>1140</v>
      </c>
      <c r="B926" s="79" t="s">
        <v>1741</v>
      </c>
      <c r="C926" s="55" t="s">
        <v>1742</v>
      </c>
      <c r="D926" s="80">
        <v>54</v>
      </c>
      <c r="E926" s="80">
        <v>19</v>
      </c>
      <c r="F926" s="99">
        <v>35</v>
      </c>
      <c r="G926" s="99">
        <v>40.462962962962962</v>
      </c>
      <c r="H926" s="100">
        <v>45</v>
      </c>
      <c r="I926" s="100">
        <v>13</v>
      </c>
      <c r="J926" s="101">
        <v>28.888888888888886</v>
      </c>
      <c r="K926" s="102" t="s">
        <v>102</v>
      </c>
      <c r="L926" s="105" t="s">
        <v>103</v>
      </c>
      <c r="M926" s="98"/>
      <c r="N926" s="98">
        <v>350.63</v>
      </c>
      <c r="O926" s="98"/>
      <c r="P926" s="98">
        <v>2769.46</v>
      </c>
      <c r="Q926" s="100"/>
    </row>
    <row r="927" spans="1:17">
      <c r="A927" s="1" t="s">
        <v>1140</v>
      </c>
      <c r="B927" s="79" t="s">
        <v>1743</v>
      </c>
      <c r="C927" s="55" t="s">
        <v>1744</v>
      </c>
      <c r="D927" s="80">
        <v>17</v>
      </c>
      <c r="E927" s="80">
        <v>4</v>
      </c>
      <c r="F927" s="99">
        <v>24</v>
      </c>
      <c r="G927" s="99">
        <v>28.52941176470588</v>
      </c>
      <c r="H927" s="100">
        <v>9</v>
      </c>
      <c r="I927" s="100">
        <v>1</v>
      </c>
      <c r="J927" s="101">
        <v>11.111111111111111</v>
      </c>
      <c r="K927" s="102" t="s">
        <v>102</v>
      </c>
      <c r="L927" s="105" t="s">
        <v>103</v>
      </c>
      <c r="M927" s="98"/>
      <c r="N927" s="98">
        <v>243.25</v>
      </c>
      <c r="O927" s="98"/>
      <c r="P927" s="98">
        <v>1422</v>
      </c>
      <c r="Q927" s="100"/>
    </row>
    <row r="928" spans="1:17">
      <c r="A928" s="1" t="s">
        <v>1140</v>
      </c>
      <c r="B928" s="79" t="s">
        <v>1745</v>
      </c>
      <c r="C928" s="55" t="s">
        <v>1746</v>
      </c>
      <c r="D928" s="80">
        <v>40</v>
      </c>
      <c r="E928" s="80">
        <v>13</v>
      </c>
      <c r="F928" s="99">
        <v>33</v>
      </c>
      <c r="G928" s="99">
        <v>37.5</v>
      </c>
      <c r="H928" s="100">
        <v>41</v>
      </c>
      <c r="I928" s="100">
        <v>26</v>
      </c>
      <c r="J928" s="101">
        <v>63.414634146341463</v>
      </c>
      <c r="K928" s="102" t="s">
        <v>122</v>
      </c>
      <c r="L928" s="105">
        <v>73</v>
      </c>
      <c r="M928" s="98"/>
      <c r="N928" s="98">
        <v>549.20000000000005</v>
      </c>
      <c r="O928" s="98"/>
      <c r="P928" s="98">
        <v>1384.31</v>
      </c>
      <c r="Q928" s="100"/>
    </row>
    <row r="929" spans="1:17">
      <c r="A929" s="1" t="s">
        <v>1140</v>
      </c>
      <c r="B929" s="79" t="s">
        <v>1747</v>
      </c>
      <c r="C929" s="55" t="s">
        <v>1748</v>
      </c>
      <c r="D929" s="80">
        <v>64</v>
      </c>
      <c r="E929" s="80">
        <v>30</v>
      </c>
      <c r="F929" s="99">
        <v>47</v>
      </c>
      <c r="G929" s="99">
        <v>53.90625</v>
      </c>
      <c r="H929" s="100">
        <v>42</v>
      </c>
      <c r="I929" s="100">
        <v>20</v>
      </c>
      <c r="J929" s="101">
        <v>47.619047619047613</v>
      </c>
      <c r="K929" s="102" t="s">
        <v>102</v>
      </c>
      <c r="L929" s="105" t="s">
        <v>103</v>
      </c>
      <c r="M929" s="98"/>
      <c r="N929" s="98">
        <v>434.73</v>
      </c>
      <c r="O929" s="98"/>
      <c r="P929" s="98">
        <v>1563.6</v>
      </c>
      <c r="Q929" s="100"/>
    </row>
    <row r="930" spans="1:17">
      <c r="A930" s="1" t="s">
        <v>1140</v>
      </c>
      <c r="B930" s="79" t="s">
        <v>1749</v>
      </c>
      <c r="C930" s="55" t="s">
        <v>1750</v>
      </c>
      <c r="D930" s="80">
        <v>227</v>
      </c>
      <c r="E930" s="80">
        <v>67</v>
      </c>
      <c r="F930" s="99">
        <v>30</v>
      </c>
      <c r="G930" s="99">
        <v>34.515418502202643</v>
      </c>
      <c r="H930" s="100">
        <v>189</v>
      </c>
      <c r="I930" s="100">
        <v>73</v>
      </c>
      <c r="J930" s="101">
        <v>38.62433862433862</v>
      </c>
      <c r="K930" s="102" t="s">
        <v>122</v>
      </c>
      <c r="L930" s="105">
        <v>44</v>
      </c>
      <c r="M930" s="98"/>
      <c r="N930" s="98">
        <v>444.15</v>
      </c>
      <c r="O930" s="98"/>
      <c r="P930" s="98">
        <v>1853.66</v>
      </c>
      <c r="Q930" s="100"/>
    </row>
    <row r="931" spans="1:17">
      <c r="A931" s="1" t="s">
        <v>1140</v>
      </c>
      <c r="B931" s="79" t="s">
        <v>1751</v>
      </c>
      <c r="C931" s="55" t="s">
        <v>1752</v>
      </c>
      <c r="D931" s="80">
        <v>18</v>
      </c>
      <c r="E931" s="80">
        <v>5</v>
      </c>
      <c r="F931" s="99">
        <v>28</v>
      </c>
      <c r="G931" s="99">
        <v>32.777777777777779</v>
      </c>
      <c r="H931" s="100">
        <v>24</v>
      </c>
      <c r="I931" s="100">
        <v>6</v>
      </c>
      <c r="J931" s="101">
        <v>25</v>
      </c>
      <c r="K931" s="102" t="s">
        <v>102</v>
      </c>
      <c r="L931" s="105" t="s">
        <v>103</v>
      </c>
      <c r="M931" s="98"/>
      <c r="N931" s="98">
        <v>524.5</v>
      </c>
      <c r="O931" s="98"/>
      <c r="P931" s="98">
        <v>2447.17</v>
      </c>
      <c r="Q931" s="100"/>
    </row>
    <row r="932" spans="1:17">
      <c r="A932" s="1" t="s">
        <v>1140</v>
      </c>
      <c r="B932" s="79" t="s">
        <v>1753</v>
      </c>
      <c r="C932" s="55" t="s">
        <v>1754</v>
      </c>
      <c r="D932" s="80">
        <v>15</v>
      </c>
      <c r="E932" s="80">
        <v>4</v>
      </c>
      <c r="F932" s="99">
        <v>27</v>
      </c>
      <c r="G932" s="99">
        <v>31.666666666666664</v>
      </c>
      <c r="H932" s="100">
        <v>15</v>
      </c>
      <c r="I932" s="100">
        <v>7</v>
      </c>
      <c r="J932" s="101">
        <v>46.666666666666664</v>
      </c>
      <c r="K932" s="102" t="s">
        <v>122</v>
      </c>
      <c r="L932" s="105">
        <v>54</v>
      </c>
      <c r="M932" s="98"/>
      <c r="N932" s="98">
        <v>374.75</v>
      </c>
      <c r="O932" s="98"/>
      <c r="P932" s="98">
        <v>2025</v>
      </c>
      <c r="Q932" s="100"/>
    </row>
    <row r="933" spans="1:17">
      <c r="A933" s="1" t="s">
        <v>1140</v>
      </c>
      <c r="B933" s="79" t="s">
        <v>1755</v>
      </c>
      <c r="C933" s="55" t="s">
        <v>1756</v>
      </c>
      <c r="D933" s="80">
        <v>26</v>
      </c>
      <c r="E933" s="80">
        <v>7</v>
      </c>
      <c r="F933" s="99">
        <v>27</v>
      </c>
      <c r="G933" s="99">
        <v>31.92307692307692</v>
      </c>
      <c r="H933" s="100">
        <v>23</v>
      </c>
      <c r="I933" s="100">
        <v>4</v>
      </c>
      <c r="J933" s="101">
        <v>17.391304347826086</v>
      </c>
      <c r="K933" s="102" t="s">
        <v>102</v>
      </c>
      <c r="L933" s="105" t="s">
        <v>103</v>
      </c>
      <c r="M933" s="98"/>
      <c r="N933" s="98">
        <v>114.68</v>
      </c>
      <c r="O933" s="98"/>
      <c r="P933" s="98">
        <v>1284.25</v>
      </c>
      <c r="Q933" s="100"/>
    </row>
    <row r="934" spans="1:17">
      <c r="A934" s="1" t="s">
        <v>1140</v>
      </c>
      <c r="B934" s="79" t="s">
        <v>1757</v>
      </c>
      <c r="C934" s="55" t="s">
        <v>1758</v>
      </c>
      <c r="D934" s="80">
        <v>29</v>
      </c>
      <c r="E934" s="80">
        <v>6</v>
      </c>
      <c r="F934" s="99">
        <v>21</v>
      </c>
      <c r="G934" s="99">
        <v>25.689655172413794</v>
      </c>
      <c r="H934" s="100">
        <v>21</v>
      </c>
      <c r="I934" s="100">
        <v>2</v>
      </c>
      <c r="J934" s="101">
        <v>9.5238095238095237</v>
      </c>
      <c r="K934" s="102" t="s">
        <v>102</v>
      </c>
      <c r="L934" s="105" t="s">
        <v>103</v>
      </c>
      <c r="M934" s="98"/>
      <c r="N934" s="98">
        <v>691.42</v>
      </c>
      <c r="O934" s="98"/>
      <c r="P934" s="98">
        <v>1591.5</v>
      </c>
      <c r="Q934" s="100"/>
    </row>
    <row r="935" spans="1:17">
      <c r="A935" s="1" t="s">
        <v>1140</v>
      </c>
      <c r="B935" s="79" t="s">
        <v>1759</v>
      </c>
      <c r="C935" s="55" t="s">
        <v>1760</v>
      </c>
      <c r="D935" s="80">
        <v>153</v>
      </c>
      <c r="E935" s="80">
        <v>52</v>
      </c>
      <c r="F935" s="99">
        <v>34</v>
      </c>
      <c r="G935" s="99">
        <v>38.986928104575163</v>
      </c>
      <c r="H935" s="100">
        <v>96</v>
      </c>
      <c r="I935" s="100">
        <v>30</v>
      </c>
      <c r="J935" s="101">
        <v>31.25</v>
      </c>
      <c r="K935" s="102" t="s">
        <v>102</v>
      </c>
      <c r="L935" s="105" t="s">
        <v>103</v>
      </c>
      <c r="M935" s="98"/>
      <c r="N935" s="98">
        <v>494.29</v>
      </c>
      <c r="O935" s="98"/>
      <c r="P935" s="98">
        <v>1883.33</v>
      </c>
      <c r="Q935" s="100"/>
    </row>
    <row r="936" spans="1:17">
      <c r="A936" s="1" t="s">
        <v>1140</v>
      </c>
      <c r="B936" s="79" t="s">
        <v>1761</v>
      </c>
      <c r="C936" s="55" t="s">
        <v>1762</v>
      </c>
      <c r="D936" s="80">
        <v>12</v>
      </c>
      <c r="E936" s="80">
        <v>4</v>
      </c>
      <c r="F936" s="99">
        <v>33</v>
      </c>
      <c r="G936" s="99">
        <v>38.333333333333329</v>
      </c>
      <c r="H936" s="100">
        <v>19</v>
      </c>
      <c r="I936" s="100">
        <v>7</v>
      </c>
      <c r="J936" s="101">
        <v>36.84210526315789</v>
      </c>
      <c r="K936" s="102" t="s">
        <v>102</v>
      </c>
      <c r="L936" s="105" t="s">
        <v>103</v>
      </c>
      <c r="M936" s="98"/>
      <c r="N936" s="98">
        <v>266.17</v>
      </c>
      <c r="O936" s="98"/>
      <c r="P936" s="98">
        <v>948.14</v>
      </c>
      <c r="Q936" s="100"/>
    </row>
    <row r="937" spans="1:17">
      <c r="A937" s="1" t="s">
        <v>1140</v>
      </c>
      <c r="B937" s="79" t="s">
        <v>1763</v>
      </c>
      <c r="C937" s="55" t="s">
        <v>1764</v>
      </c>
      <c r="D937" s="80">
        <v>26</v>
      </c>
      <c r="E937" s="80">
        <v>12</v>
      </c>
      <c r="F937" s="99">
        <v>46</v>
      </c>
      <c r="G937" s="99">
        <v>53.07692307692308</v>
      </c>
      <c r="H937" s="100">
        <v>13</v>
      </c>
      <c r="I937" s="100">
        <v>9</v>
      </c>
      <c r="J937" s="101">
        <v>69.230769230769226</v>
      </c>
      <c r="K937" s="102" t="s">
        <v>122</v>
      </c>
      <c r="L937" s="103">
        <v>80</v>
      </c>
      <c r="M937" s="98"/>
      <c r="N937" s="98">
        <v>320</v>
      </c>
      <c r="O937" s="98"/>
      <c r="P937" s="98">
        <v>2909.67</v>
      </c>
      <c r="Q937" s="100"/>
    </row>
    <row r="938" spans="1:17">
      <c r="A938" s="1" t="s">
        <v>1140</v>
      </c>
      <c r="B938" s="79" t="s">
        <v>1765</v>
      </c>
      <c r="C938" s="55" t="s">
        <v>1766</v>
      </c>
      <c r="D938" s="80">
        <v>55</v>
      </c>
      <c r="E938" s="80">
        <v>15</v>
      </c>
      <c r="F938" s="99">
        <v>27</v>
      </c>
      <c r="G938" s="99">
        <v>32.272727272727266</v>
      </c>
      <c r="H938" s="100">
        <v>37</v>
      </c>
      <c r="I938" s="100">
        <v>9</v>
      </c>
      <c r="J938" s="101">
        <v>24.324324324324326</v>
      </c>
      <c r="K938" s="102" t="s">
        <v>102</v>
      </c>
      <c r="L938" s="105" t="s">
        <v>103</v>
      </c>
      <c r="M938" s="98"/>
      <c r="N938" s="98">
        <v>1033.8900000000001</v>
      </c>
      <c r="O938" s="98"/>
      <c r="P938" s="98">
        <v>1646.78</v>
      </c>
      <c r="Q938" s="100"/>
    </row>
    <row r="939" spans="1:17">
      <c r="A939" s="1" t="s">
        <v>1140</v>
      </c>
      <c r="B939" s="79" t="s">
        <v>1767</v>
      </c>
      <c r="C939" s="55" t="s">
        <v>1768</v>
      </c>
      <c r="D939" s="80">
        <v>46</v>
      </c>
      <c r="E939" s="80">
        <v>17</v>
      </c>
      <c r="F939" s="99">
        <v>37</v>
      </c>
      <c r="G939" s="99">
        <v>42.499999999999993</v>
      </c>
      <c r="H939" s="100">
        <v>52</v>
      </c>
      <c r="I939" s="100">
        <v>20</v>
      </c>
      <c r="J939" s="101">
        <v>38.461538461538467</v>
      </c>
      <c r="K939" s="102" t="s">
        <v>102</v>
      </c>
      <c r="L939" s="105" t="s">
        <v>103</v>
      </c>
      <c r="M939" s="98"/>
      <c r="N939" s="98">
        <v>535.25</v>
      </c>
      <c r="O939" s="98"/>
      <c r="P939" s="98">
        <v>1679.6</v>
      </c>
      <c r="Q939" s="100"/>
    </row>
    <row r="940" spans="1:17">
      <c r="A940" s="1" t="s">
        <v>1140</v>
      </c>
      <c r="B940" s="79" t="s">
        <v>1769</v>
      </c>
      <c r="C940" s="55" t="s">
        <v>1770</v>
      </c>
      <c r="D940" s="80">
        <v>65</v>
      </c>
      <c r="E940" s="80">
        <v>22</v>
      </c>
      <c r="F940" s="99">
        <v>34</v>
      </c>
      <c r="G940" s="99">
        <v>38.846153846153847</v>
      </c>
      <c r="H940" s="100">
        <v>47</v>
      </c>
      <c r="I940" s="100">
        <v>14</v>
      </c>
      <c r="J940" s="101">
        <v>29.787234042553191</v>
      </c>
      <c r="K940" s="102" t="s">
        <v>102</v>
      </c>
      <c r="L940" s="105" t="s">
        <v>103</v>
      </c>
      <c r="M940" s="98"/>
      <c r="N940" s="98">
        <v>130.88</v>
      </c>
      <c r="O940" s="98"/>
      <c r="P940" s="98">
        <v>744.07</v>
      </c>
      <c r="Q940" s="100"/>
    </row>
    <row r="941" spans="1:17">
      <c r="A941" s="1" t="s">
        <v>1140</v>
      </c>
      <c r="B941" s="79" t="s">
        <v>1771</v>
      </c>
      <c r="C941" s="55" t="s">
        <v>1772</v>
      </c>
      <c r="D941" s="80">
        <v>12</v>
      </c>
      <c r="E941" s="80">
        <v>5</v>
      </c>
      <c r="F941" s="99">
        <v>42</v>
      </c>
      <c r="G941" s="99">
        <v>47.916666666666664</v>
      </c>
      <c r="H941" s="100">
        <v>19</v>
      </c>
      <c r="I941" s="100">
        <v>1</v>
      </c>
      <c r="J941" s="101">
        <v>5.2631578947368416</v>
      </c>
      <c r="K941" s="102" t="s">
        <v>102</v>
      </c>
      <c r="L941" s="105" t="s">
        <v>103</v>
      </c>
      <c r="M941" s="98"/>
      <c r="N941" s="98">
        <v>648.78</v>
      </c>
      <c r="O941" s="98"/>
      <c r="P941" s="98">
        <v>358</v>
      </c>
      <c r="Q941" s="100"/>
    </row>
    <row r="942" spans="1:17">
      <c r="A942" s="1" t="s">
        <v>1140</v>
      </c>
      <c r="B942" s="79" t="s">
        <v>1773</v>
      </c>
      <c r="C942" s="55" t="s">
        <v>1774</v>
      </c>
      <c r="D942" s="80">
        <v>44</v>
      </c>
      <c r="E942" s="80">
        <v>13</v>
      </c>
      <c r="F942" s="99">
        <v>30</v>
      </c>
      <c r="G942" s="99">
        <v>34.545454545454547</v>
      </c>
      <c r="H942" s="100">
        <v>22</v>
      </c>
      <c r="I942" s="100">
        <v>4</v>
      </c>
      <c r="J942" s="101">
        <v>18.181818181818183</v>
      </c>
      <c r="K942" s="102" t="s">
        <v>102</v>
      </c>
      <c r="L942" s="105" t="s">
        <v>103</v>
      </c>
      <c r="M942" s="98"/>
      <c r="N942" s="98">
        <v>119.67</v>
      </c>
      <c r="O942" s="98"/>
      <c r="P942" s="98">
        <v>506.75</v>
      </c>
      <c r="Q942" s="100"/>
    </row>
    <row r="943" spans="1:17">
      <c r="A943" s="1" t="s">
        <v>1140</v>
      </c>
      <c r="B943" s="79" t="s">
        <v>1775</v>
      </c>
      <c r="C943" s="55" t="s">
        <v>1776</v>
      </c>
      <c r="D943" s="80">
        <v>42</v>
      </c>
      <c r="E943" s="80">
        <v>16</v>
      </c>
      <c r="F943" s="99">
        <v>38</v>
      </c>
      <c r="G943" s="99">
        <v>43.809523809523803</v>
      </c>
      <c r="H943" s="100">
        <v>47</v>
      </c>
      <c r="I943" s="100">
        <v>15</v>
      </c>
      <c r="J943" s="101">
        <v>31.914893617021278</v>
      </c>
      <c r="K943" s="102" t="s">
        <v>102</v>
      </c>
      <c r="L943" s="105" t="s">
        <v>103</v>
      </c>
      <c r="M943" s="98"/>
      <c r="N943" s="98">
        <v>663.66</v>
      </c>
      <c r="O943" s="98"/>
      <c r="P943" s="98">
        <v>1518.8</v>
      </c>
      <c r="Q943" s="100"/>
    </row>
    <row r="944" spans="1:17">
      <c r="A944" s="1" t="s">
        <v>1140</v>
      </c>
      <c r="B944" s="79" t="s">
        <v>1777</v>
      </c>
      <c r="C944" s="55" t="s">
        <v>1778</v>
      </c>
      <c r="D944" s="80">
        <v>183</v>
      </c>
      <c r="E944" s="80">
        <v>61</v>
      </c>
      <c r="F944" s="99">
        <v>33</v>
      </c>
      <c r="G944" s="99">
        <v>38.333333333333329</v>
      </c>
      <c r="H944" s="100">
        <v>157</v>
      </c>
      <c r="I944" s="100">
        <v>48</v>
      </c>
      <c r="J944" s="101">
        <v>30.573248407643312</v>
      </c>
      <c r="K944" s="102" t="s">
        <v>102</v>
      </c>
      <c r="L944" s="105" t="s">
        <v>103</v>
      </c>
      <c r="M944" s="98"/>
      <c r="N944" s="98">
        <v>143.01</v>
      </c>
      <c r="O944" s="98"/>
      <c r="P944" s="98">
        <v>762.31</v>
      </c>
      <c r="Q944" s="100"/>
    </row>
    <row r="945" spans="1:17">
      <c r="A945" s="1" t="s">
        <v>1140</v>
      </c>
      <c r="B945" s="79" t="s">
        <v>1779</v>
      </c>
      <c r="C945" s="55" t="s">
        <v>1780</v>
      </c>
      <c r="D945" s="80">
        <v>30</v>
      </c>
      <c r="E945" s="80">
        <v>12</v>
      </c>
      <c r="F945" s="99">
        <v>40</v>
      </c>
      <c r="G945" s="99">
        <v>46</v>
      </c>
      <c r="H945" s="100">
        <v>29</v>
      </c>
      <c r="I945" s="100">
        <v>20</v>
      </c>
      <c r="J945" s="101">
        <v>68.965517241379317</v>
      </c>
      <c r="K945" s="102" t="s">
        <v>122</v>
      </c>
      <c r="L945" s="103">
        <v>79</v>
      </c>
      <c r="M945" s="98"/>
      <c r="N945" s="98">
        <v>144.56</v>
      </c>
      <c r="O945" s="98"/>
      <c r="P945" s="98">
        <v>877.85</v>
      </c>
      <c r="Q945" s="100"/>
    </row>
    <row r="946" spans="1:17">
      <c r="A946" s="1" t="s">
        <v>1140</v>
      </c>
      <c r="B946" s="79" t="s">
        <v>1781</v>
      </c>
      <c r="C946" s="55" t="s">
        <v>1782</v>
      </c>
      <c r="D946" s="80">
        <v>18</v>
      </c>
      <c r="E946" s="80">
        <v>3</v>
      </c>
      <c r="F946" s="99">
        <v>17</v>
      </c>
      <c r="G946" s="99">
        <v>21.666666666666668</v>
      </c>
      <c r="H946" s="100">
        <v>24</v>
      </c>
      <c r="I946" s="100">
        <v>4</v>
      </c>
      <c r="J946" s="101">
        <v>16.666666666666664</v>
      </c>
      <c r="K946" s="102" t="s">
        <v>102</v>
      </c>
      <c r="L946" s="105" t="s">
        <v>103</v>
      </c>
      <c r="M946" s="98"/>
      <c r="N946" s="98">
        <v>536.6</v>
      </c>
      <c r="O946" s="98"/>
      <c r="P946" s="98">
        <v>1677.5</v>
      </c>
      <c r="Q946" s="100"/>
    </row>
    <row r="947" spans="1:17">
      <c r="A947" s="1" t="s">
        <v>1140</v>
      </c>
      <c r="B947" s="79" t="s">
        <v>1783</v>
      </c>
      <c r="C947" s="55" t="s">
        <v>1784</v>
      </c>
      <c r="D947" s="80">
        <v>24</v>
      </c>
      <c r="E947" s="80">
        <v>15</v>
      </c>
      <c r="F947" s="99">
        <v>63</v>
      </c>
      <c r="G947" s="99">
        <v>71.875</v>
      </c>
      <c r="H947" s="100">
        <v>32</v>
      </c>
      <c r="I947" s="100">
        <v>14</v>
      </c>
      <c r="J947" s="101">
        <v>43.75</v>
      </c>
      <c r="K947" s="102" t="s">
        <v>102</v>
      </c>
      <c r="L947" s="105" t="s">
        <v>103</v>
      </c>
      <c r="M947" s="98"/>
      <c r="N947" s="98">
        <v>109.33</v>
      </c>
      <c r="O947" s="98"/>
      <c r="P947" s="98">
        <v>662.64</v>
      </c>
      <c r="Q947" s="100"/>
    </row>
    <row r="948" spans="1:17">
      <c r="A948" s="1" t="s">
        <v>1140</v>
      </c>
      <c r="B948" s="79" t="s">
        <v>1785</v>
      </c>
      <c r="C948" s="55" t="s">
        <v>1786</v>
      </c>
      <c r="D948" s="80">
        <v>66</v>
      </c>
      <c r="E948" s="80">
        <v>16</v>
      </c>
      <c r="F948" s="99">
        <v>24</v>
      </c>
      <c r="G948" s="99">
        <v>29.242424242424242</v>
      </c>
      <c r="H948" s="100">
        <v>59</v>
      </c>
      <c r="I948" s="100">
        <v>14</v>
      </c>
      <c r="J948" s="101">
        <v>23.728813559322035</v>
      </c>
      <c r="K948" s="102" t="s">
        <v>102</v>
      </c>
      <c r="L948" s="105" t="s">
        <v>103</v>
      </c>
      <c r="M948" s="98"/>
      <c r="N948" s="98">
        <v>831.93</v>
      </c>
      <c r="O948" s="98"/>
      <c r="P948" s="98">
        <v>1816.79</v>
      </c>
      <c r="Q948" s="100"/>
    </row>
    <row r="949" spans="1:17">
      <c r="A949" s="1" t="s">
        <v>1140</v>
      </c>
      <c r="B949" s="79" t="s">
        <v>1787</v>
      </c>
      <c r="C949" s="55" t="s">
        <v>1788</v>
      </c>
      <c r="D949" s="80">
        <v>82</v>
      </c>
      <c r="E949" s="80">
        <v>24</v>
      </c>
      <c r="F949" s="99">
        <v>29</v>
      </c>
      <c r="G949" s="99">
        <v>34.268292682926827</v>
      </c>
      <c r="H949" s="100">
        <v>65</v>
      </c>
      <c r="I949" s="100">
        <v>17</v>
      </c>
      <c r="J949" s="101">
        <v>26.153846153846157</v>
      </c>
      <c r="K949" s="102" t="s">
        <v>102</v>
      </c>
      <c r="L949" s="105" t="s">
        <v>103</v>
      </c>
      <c r="M949" s="98"/>
      <c r="N949" s="98">
        <v>551.73</v>
      </c>
      <c r="O949" s="98"/>
      <c r="P949" s="98">
        <v>1955.59</v>
      </c>
      <c r="Q949" s="100"/>
    </row>
    <row r="950" spans="1:17">
      <c r="A950" s="1" t="s">
        <v>1140</v>
      </c>
      <c r="B950" s="113" t="s">
        <v>1789</v>
      </c>
      <c r="C950" s="55"/>
      <c r="D950" s="80"/>
      <c r="E950" s="80"/>
      <c r="F950" s="99"/>
      <c r="G950" s="99"/>
      <c r="H950" s="100"/>
      <c r="I950" s="100"/>
      <c r="J950" s="101"/>
      <c r="K950" s="102"/>
      <c r="L950" s="105" t="s">
        <v>249</v>
      </c>
      <c r="M950" s="98"/>
      <c r="N950" s="98"/>
      <c r="O950" s="98"/>
      <c r="P950" s="98"/>
      <c r="Q950" s="100" t="s">
        <v>1168</v>
      </c>
    </row>
    <row r="951" spans="1:17">
      <c r="A951" s="1" t="s">
        <v>1140</v>
      </c>
      <c r="B951" s="79" t="s">
        <v>1790</v>
      </c>
      <c r="C951" s="55" t="s">
        <v>1791</v>
      </c>
      <c r="D951" s="80">
        <v>360</v>
      </c>
      <c r="E951" s="80">
        <v>121</v>
      </c>
      <c r="F951" s="99">
        <v>34</v>
      </c>
      <c r="G951" s="99">
        <v>38.611111111111114</v>
      </c>
      <c r="H951" s="100">
        <v>246</v>
      </c>
      <c r="I951" s="100">
        <v>80</v>
      </c>
      <c r="J951" s="101">
        <v>32.520325203252028</v>
      </c>
      <c r="K951" s="102" t="s">
        <v>102</v>
      </c>
      <c r="L951" s="105" t="s">
        <v>103</v>
      </c>
      <c r="M951" s="98"/>
      <c r="N951" s="98">
        <v>739.14</v>
      </c>
      <c r="O951" s="98"/>
      <c r="P951" s="98">
        <v>1900.59</v>
      </c>
      <c r="Q951" s="100"/>
    </row>
    <row r="952" spans="1:17">
      <c r="A952" s="1" t="s">
        <v>1140</v>
      </c>
      <c r="B952" s="79" t="s">
        <v>1792</v>
      </c>
      <c r="C952" s="55" t="s">
        <v>1793</v>
      </c>
      <c r="D952" s="80">
        <v>32</v>
      </c>
      <c r="E952" s="80">
        <v>10</v>
      </c>
      <c r="F952" s="99">
        <v>31</v>
      </c>
      <c r="G952" s="99">
        <v>36.25</v>
      </c>
      <c r="H952" s="100">
        <v>41</v>
      </c>
      <c r="I952" s="100">
        <v>14</v>
      </c>
      <c r="J952" s="101">
        <v>34.146341463414636</v>
      </c>
      <c r="K952" s="102" t="s">
        <v>102</v>
      </c>
      <c r="L952" s="105" t="s">
        <v>103</v>
      </c>
      <c r="M952" s="98"/>
      <c r="N952" s="98">
        <v>92.85</v>
      </c>
      <c r="O952" s="98"/>
      <c r="P952" s="98">
        <v>210.79</v>
      </c>
      <c r="Q952" s="100"/>
    </row>
    <row r="953" spans="1:17">
      <c r="A953" s="1" t="s">
        <v>1140</v>
      </c>
      <c r="B953" s="79" t="s">
        <v>1794</v>
      </c>
      <c r="C953" s="55" t="s">
        <v>1795</v>
      </c>
      <c r="D953" s="80">
        <v>118</v>
      </c>
      <c r="E953" s="80">
        <v>37</v>
      </c>
      <c r="F953" s="99">
        <v>31</v>
      </c>
      <c r="G953" s="99">
        <v>36.355932203389827</v>
      </c>
      <c r="H953" s="100">
        <v>123</v>
      </c>
      <c r="I953" s="100">
        <v>43</v>
      </c>
      <c r="J953" s="101">
        <v>34.959349593495936</v>
      </c>
      <c r="K953" s="102" t="s">
        <v>102</v>
      </c>
      <c r="L953" s="105" t="s">
        <v>103</v>
      </c>
      <c r="M953" s="98"/>
      <c r="N953" s="98">
        <v>560.64</v>
      </c>
      <c r="O953" s="98"/>
      <c r="P953" s="98">
        <v>2502.3000000000002</v>
      </c>
      <c r="Q953" s="100"/>
    </row>
    <row r="954" spans="1:17">
      <c r="A954" s="1" t="s">
        <v>1140</v>
      </c>
      <c r="B954" s="79" t="s">
        <v>1796</v>
      </c>
      <c r="C954" s="55" t="s">
        <v>1797</v>
      </c>
      <c r="D954" s="80">
        <v>44</v>
      </c>
      <c r="E954" s="80">
        <v>12</v>
      </c>
      <c r="F954" s="99">
        <v>27</v>
      </c>
      <c r="G954" s="99">
        <v>32.272727272727266</v>
      </c>
      <c r="H954" s="100">
        <v>41</v>
      </c>
      <c r="I954" s="100">
        <v>8</v>
      </c>
      <c r="J954" s="101">
        <v>19.512195121951219</v>
      </c>
      <c r="K954" s="102" t="s">
        <v>102</v>
      </c>
      <c r="L954" s="105" t="s">
        <v>103</v>
      </c>
      <c r="M954" s="98"/>
      <c r="N954" s="98">
        <v>699.73</v>
      </c>
      <c r="O954" s="98"/>
      <c r="P954" s="98">
        <v>1720.63</v>
      </c>
      <c r="Q954" s="100"/>
    </row>
    <row r="955" spans="1:17">
      <c r="A955" s="1" t="s">
        <v>1140</v>
      </c>
      <c r="B955" s="79" t="s">
        <v>1798</v>
      </c>
      <c r="C955" s="55" t="s">
        <v>1799</v>
      </c>
      <c r="D955" s="80">
        <v>37</v>
      </c>
      <c r="E955" s="80">
        <v>10</v>
      </c>
      <c r="F955" s="99">
        <v>27</v>
      </c>
      <c r="G955" s="99">
        <v>32.027027027027025</v>
      </c>
      <c r="H955" s="100">
        <v>22</v>
      </c>
      <c r="I955" s="100">
        <v>10</v>
      </c>
      <c r="J955" s="101">
        <v>45.454545454545453</v>
      </c>
      <c r="K955" s="102" t="s">
        <v>122</v>
      </c>
      <c r="L955" s="105">
        <v>52</v>
      </c>
      <c r="M955" s="98"/>
      <c r="N955" s="98">
        <v>145.16999999999999</v>
      </c>
      <c r="O955" s="98"/>
      <c r="P955" s="98">
        <v>1837.3</v>
      </c>
      <c r="Q955" s="100"/>
    </row>
    <row r="956" spans="1:17">
      <c r="A956" s="1" t="s">
        <v>1140</v>
      </c>
      <c r="B956" s="79" t="s">
        <v>1800</v>
      </c>
      <c r="C956" s="55" t="s">
        <v>1801</v>
      </c>
      <c r="D956" s="80">
        <v>240</v>
      </c>
      <c r="E956" s="80">
        <v>65</v>
      </c>
      <c r="F956" s="99">
        <v>27</v>
      </c>
      <c r="G956" s="99">
        <v>32.083333333333329</v>
      </c>
      <c r="H956" s="100">
        <v>176</v>
      </c>
      <c r="I956" s="100">
        <v>47</v>
      </c>
      <c r="J956" s="101">
        <v>26.704545454545453</v>
      </c>
      <c r="K956" s="102" t="s">
        <v>102</v>
      </c>
      <c r="L956" s="105" t="s">
        <v>103</v>
      </c>
      <c r="M956" s="98"/>
      <c r="N956" s="98">
        <v>423.71</v>
      </c>
      <c r="O956" s="98"/>
      <c r="P956" s="98">
        <v>1365.28</v>
      </c>
      <c r="Q956" s="100"/>
    </row>
    <row r="957" spans="1:17">
      <c r="A957" s="1" t="s">
        <v>1140</v>
      </c>
      <c r="B957" s="55" t="s">
        <v>1802</v>
      </c>
      <c r="C957" s="55" t="s">
        <v>1803</v>
      </c>
      <c r="D957" s="80">
        <v>188</v>
      </c>
      <c r="E957" s="80">
        <v>83</v>
      </c>
      <c r="F957" s="99">
        <v>44</v>
      </c>
      <c r="G957" s="99">
        <v>50.771276595744673</v>
      </c>
      <c r="H957" s="100">
        <v>217</v>
      </c>
      <c r="I957" s="100">
        <v>96</v>
      </c>
      <c r="J957" s="101">
        <v>44.23963133640553</v>
      </c>
      <c r="K957" s="102" t="s">
        <v>102</v>
      </c>
      <c r="L957" s="105" t="s">
        <v>103</v>
      </c>
      <c r="M957" s="98"/>
      <c r="N957" s="98">
        <v>683.75</v>
      </c>
      <c r="O957" s="98"/>
      <c r="P957" s="98">
        <v>2076.9699999999998</v>
      </c>
      <c r="Q957" s="100"/>
    </row>
    <row r="958" spans="1:17">
      <c r="A958" s="1" t="s">
        <v>1140</v>
      </c>
      <c r="B958" s="79" t="s">
        <v>1804</v>
      </c>
      <c r="C958" s="55" t="s">
        <v>1805</v>
      </c>
      <c r="D958" s="80">
        <v>20</v>
      </c>
      <c r="E958" s="80">
        <v>12</v>
      </c>
      <c r="F958" s="99">
        <v>60</v>
      </c>
      <c r="G958" s="99">
        <v>69</v>
      </c>
      <c r="H958" s="100">
        <v>19</v>
      </c>
      <c r="I958" s="100">
        <v>9</v>
      </c>
      <c r="J958" s="101">
        <v>47.368421052631575</v>
      </c>
      <c r="K958" s="102" t="s">
        <v>102</v>
      </c>
      <c r="L958" s="105" t="s">
        <v>103</v>
      </c>
      <c r="M958" s="98"/>
      <c r="N958" s="98">
        <v>262.8</v>
      </c>
      <c r="O958" s="98"/>
      <c r="P958" s="98">
        <v>2029.22</v>
      </c>
      <c r="Q958" s="100"/>
    </row>
    <row r="959" spans="1:17">
      <c r="A959" s="1" t="s">
        <v>1140</v>
      </c>
      <c r="B959" s="55" t="s">
        <v>1806</v>
      </c>
      <c r="C959" s="55" t="s">
        <v>1807</v>
      </c>
      <c r="D959" s="80">
        <v>152</v>
      </c>
      <c r="E959" s="80">
        <v>35</v>
      </c>
      <c r="F959" s="99">
        <v>23</v>
      </c>
      <c r="G959" s="99">
        <v>28.026315789473681</v>
      </c>
      <c r="H959" s="100">
        <v>142</v>
      </c>
      <c r="I959" s="100">
        <v>35</v>
      </c>
      <c r="J959" s="101">
        <v>24.647887323943664</v>
      </c>
      <c r="K959" s="102" t="s">
        <v>102</v>
      </c>
      <c r="L959" s="105" t="s">
        <v>103</v>
      </c>
      <c r="M959" s="98"/>
      <c r="N959" s="98">
        <v>696.99</v>
      </c>
      <c r="O959" s="98"/>
      <c r="P959" s="98">
        <v>2282.7399999999998</v>
      </c>
      <c r="Q959" s="100"/>
    </row>
    <row r="960" spans="1:17">
      <c r="A960" s="1" t="s">
        <v>1140</v>
      </c>
      <c r="B960" s="79" t="s">
        <v>1808</v>
      </c>
      <c r="C960" s="55" t="s">
        <v>1809</v>
      </c>
      <c r="D960" s="80">
        <v>174</v>
      </c>
      <c r="E960" s="80">
        <v>87</v>
      </c>
      <c r="F960" s="99">
        <v>50</v>
      </c>
      <c r="G960" s="99">
        <v>57.499999999999993</v>
      </c>
      <c r="H960" s="100">
        <v>168</v>
      </c>
      <c r="I960" s="100">
        <v>95</v>
      </c>
      <c r="J960" s="101">
        <v>56.547619047619044</v>
      </c>
      <c r="K960" s="102" t="s">
        <v>102</v>
      </c>
      <c r="L960" s="105" t="s">
        <v>103</v>
      </c>
      <c r="M960" s="98"/>
      <c r="N960" s="98">
        <v>652.88</v>
      </c>
      <c r="O960" s="98"/>
      <c r="P960" s="98">
        <v>1668.14</v>
      </c>
      <c r="Q960" s="100"/>
    </row>
    <row r="961" spans="1:17">
      <c r="A961" s="1" t="s">
        <v>1140</v>
      </c>
      <c r="B961" s="79" t="s">
        <v>1810</v>
      </c>
      <c r="C961" s="55" t="s">
        <v>1811</v>
      </c>
      <c r="D961" s="80">
        <v>143</v>
      </c>
      <c r="E961" s="80">
        <v>48</v>
      </c>
      <c r="F961" s="99">
        <v>34</v>
      </c>
      <c r="G961" s="99">
        <v>38.566433566433567</v>
      </c>
      <c r="H961" s="100">
        <v>130</v>
      </c>
      <c r="I961" s="100">
        <v>55</v>
      </c>
      <c r="J961" s="101">
        <v>42.307692307692307</v>
      </c>
      <c r="K961" s="102" t="s">
        <v>122</v>
      </c>
      <c r="L961" s="105">
        <v>49</v>
      </c>
      <c r="M961" s="98"/>
      <c r="N961" s="98">
        <v>222.6</v>
      </c>
      <c r="O961" s="98"/>
      <c r="P961" s="98">
        <v>1281.98</v>
      </c>
      <c r="Q961" s="100"/>
    </row>
    <row r="962" spans="1:17">
      <c r="A962" s="1" t="s">
        <v>1140</v>
      </c>
      <c r="B962" s="55" t="s">
        <v>1812</v>
      </c>
      <c r="C962" s="55" t="s">
        <v>1813</v>
      </c>
      <c r="D962" s="80">
        <v>35</v>
      </c>
      <c r="E962" s="80">
        <v>13</v>
      </c>
      <c r="F962" s="99">
        <v>37</v>
      </c>
      <c r="G962" s="99">
        <v>42.714285714285708</v>
      </c>
      <c r="H962" s="100">
        <v>43</v>
      </c>
      <c r="I962" s="100">
        <v>9</v>
      </c>
      <c r="J962" s="101">
        <v>20.930232558139537</v>
      </c>
      <c r="K962" s="102" t="s">
        <v>102</v>
      </c>
      <c r="L962" s="105" t="s">
        <v>103</v>
      </c>
      <c r="M962" s="98"/>
      <c r="N962" s="98">
        <v>146.76</v>
      </c>
      <c r="O962" s="98"/>
      <c r="P962" s="98">
        <v>1512.11</v>
      </c>
      <c r="Q962" s="100"/>
    </row>
    <row r="963" spans="1:17">
      <c r="A963" s="1" t="s">
        <v>1140</v>
      </c>
      <c r="B963" s="79" t="s">
        <v>1814</v>
      </c>
      <c r="C963" s="55" t="s">
        <v>1815</v>
      </c>
      <c r="D963" s="80">
        <v>92</v>
      </c>
      <c r="E963" s="80">
        <v>39</v>
      </c>
      <c r="F963" s="99">
        <v>42</v>
      </c>
      <c r="G963" s="99">
        <v>48.749999999999993</v>
      </c>
      <c r="H963" s="100">
        <v>99</v>
      </c>
      <c r="I963" s="100">
        <v>36</v>
      </c>
      <c r="J963" s="101">
        <v>36.363636363636367</v>
      </c>
      <c r="K963" s="102" t="s">
        <v>102</v>
      </c>
      <c r="L963" s="105" t="s">
        <v>103</v>
      </c>
      <c r="M963" s="98"/>
      <c r="N963" s="98">
        <v>510.29</v>
      </c>
      <c r="O963" s="98"/>
      <c r="P963" s="98">
        <v>1840.83</v>
      </c>
      <c r="Q963" s="100"/>
    </row>
    <row r="964" spans="1:17">
      <c r="A964" s="1" t="s">
        <v>1140</v>
      </c>
      <c r="B964" s="79" t="s">
        <v>1816</v>
      </c>
      <c r="C964" s="55" t="s">
        <v>1817</v>
      </c>
      <c r="D964" s="80">
        <v>25</v>
      </c>
      <c r="E964" s="80">
        <v>9</v>
      </c>
      <c r="F964" s="99">
        <v>36</v>
      </c>
      <c r="G964" s="99">
        <v>41.4</v>
      </c>
      <c r="H964" s="100">
        <v>33</v>
      </c>
      <c r="I964" s="100">
        <v>16</v>
      </c>
      <c r="J964" s="101">
        <v>48.484848484848484</v>
      </c>
      <c r="K964" s="102" t="s">
        <v>122</v>
      </c>
      <c r="L964" s="105">
        <v>56</v>
      </c>
      <c r="M964" s="98"/>
      <c r="N964" s="98">
        <v>325</v>
      </c>
      <c r="O964" s="98"/>
      <c r="P964" s="98">
        <v>1527.31</v>
      </c>
      <c r="Q964" s="100"/>
    </row>
    <row r="965" spans="1:17">
      <c r="A965" s="1" t="s">
        <v>1140</v>
      </c>
      <c r="B965" s="79" t="s">
        <v>1818</v>
      </c>
      <c r="C965" s="55" t="s">
        <v>1819</v>
      </c>
      <c r="D965" s="80">
        <v>15</v>
      </c>
      <c r="E965" s="80">
        <v>5</v>
      </c>
      <c r="F965" s="99">
        <v>33</v>
      </c>
      <c r="G965" s="99">
        <v>38.333333333333329</v>
      </c>
      <c r="H965" s="100">
        <v>24</v>
      </c>
      <c r="I965" s="100">
        <v>7</v>
      </c>
      <c r="J965" s="101">
        <v>29.166666666666668</v>
      </c>
      <c r="K965" s="102" t="s">
        <v>102</v>
      </c>
      <c r="L965" s="105" t="s">
        <v>103</v>
      </c>
      <c r="M965" s="98"/>
      <c r="N965" s="98">
        <v>336.24</v>
      </c>
      <c r="O965" s="98"/>
      <c r="P965" s="98">
        <v>1267.57</v>
      </c>
      <c r="Q965" s="100"/>
    </row>
    <row r="966" spans="1:17">
      <c r="A966" s="1" t="s">
        <v>1140</v>
      </c>
      <c r="B966" s="79" t="s">
        <v>1820</v>
      </c>
      <c r="C966" s="55" t="s">
        <v>1821</v>
      </c>
      <c r="D966" s="80">
        <v>646</v>
      </c>
      <c r="E966" s="80">
        <v>192</v>
      </c>
      <c r="F966" s="99">
        <v>30</v>
      </c>
      <c r="G966" s="99">
        <v>34.721362229102162</v>
      </c>
      <c r="H966" s="100">
        <v>559</v>
      </c>
      <c r="I966" s="100">
        <v>179</v>
      </c>
      <c r="J966" s="101">
        <v>32.021466905187836</v>
      </c>
      <c r="K966" s="102" t="s">
        <v>102</v>
      </c>
      <c r="L966" s="105" t="s">
        <v>103</v>
      </c>
      <c r="M966" s="98"/>
      <c r="N966" s="98">
        <v>523.41999999999996</v>
      </c>
      <c r="O966" s="98"/>
      <c r="P966" s="98">
        <v>1264.6400000000001</v>
      </c>
      <c r="Q966" s="100"/>
    </row>
    <row r="967" spans="1:17">
      <c r="A967" s="1" t="s">
        <v>1140</v>
      </c>
      <c r="B967" s="79" t="s">
        <v>1822</v>
      </c>
      <c r="C967" s="55" t="s">
        <v>1823</v>
      </c>
      <c r="D967" s="80">
        <v>35</v>
      </c>
      <c r="E967" s="80">
        <v>14</v>
      </c>
      <c r="F967" s="99">
        <v>40</v>
      </c>
      <c r="G967" s="99">
        <v>46</v>
      </c>
      <c r="H967" s="100">
        <v>30</v>
      </c>
      <c r="I967" s="100">
        <v>15</v>
      </c>
      <c r="J967" s="101">
        <v>50</v>
      </c>
      <c r="K967" s="102" t="s">
        <v>122</v>
      </c>
      <c r="L967" s="105">
        <v>58</v>
      </c>
      <c r="M967" s="98"/>
      <c r="N967" s="98">
        <v>373.53</v>
      </c>
      <c r="O967" s="98"/>
      <c r="P967" s="98">
        <v>1806.8</v>
      </c>
      <c r="Q967" s="100"/>
    </row>
    <row r="968" spans="1:17">
      <c r="A968" s="1" t="s">
        <v>1140</v>
      </c>
      <c r="B968" s="21" t="s">
        <v>1824</v>
      </c>
      <c r="C968" s="21" t="s">
        <v>1825</v>
      </c>
      <c r="D968" s="98">
        <v>86</v>
      </c>
      <c r="E968" s="98">
        <v>27</v>
      </c>
      <c r="F968" s="99">
        <v>31</v>
      </c>
      <c r="G968" s="99">
        <v>36.395348837209305</v>
      </c>
      <c r="H968" s="100">
        <v>71</v>
      </c>
      <c r="I968" s="100">
        <v>24</v>
      </c>
      <c r="J968" s="101">
        <v>33.802816901408448</v>
      </c>
      <c r="K968" s="102" t="s">
        <v>102</v>
      </c>
      <c r="L968" s="105" t="s">
        <v>103</v>
      </c>
      <c r="M968" s="98"/>
      <c r="N968" s="98">
        <v>269.47000000000003</v>
      </c>
      <c r="O968" s="98"/>
      <c r="P968" s="98">
        <v>1652.29</v>
      </c>
      <c r="Q968" s="100"/>
    </row>
    <row r="969" spans="1:17">
      <c r="A969" s="1" t="s">
        <v>1140</v>
      </c>
      <c r="B969" s="21" t="s">
        <v>1826</v>
      </c>
      <c r="C969" s="21" t="s">
        <v>1827</v>
      </c>
      <c r="D969" s="98">
        <v>50</v>
      </c>
      <c r="E969" s="98">
        <v>15</v>
      </c>
      <c r="F969" s="99">
        <v>30</v>
      </c>
      <c r="G969" s="99">
        <v>35</v>
      </c>
      <c r="H969" s="100">
        <v>68</v>
      </c>
      <c r="I969" s="100">
        <v>24</v>
      </c>
      <c r="J969" s="101">
        <v>35.294117647058826</v>
      </c>
      <c r="K969" s="102" t="s">
        <v>122</v>
      </c>
      <c r="L969" s="105">
        <v>41</v>
      </c>
      <c r="M969" s="98"/>
      <c r="N969" s="98">
        <v>633.20000000000005</v>
      </c>
      <c r="O969" s="98"/>
      <c r="P969" s="98">
        <v>1663.25</v>
      </c>
      <c r="Q969" s="100"/>
    </row>
    <row r="970" spans="1:17">
      <c r="A970" s="1" t="s">
        <v>1140</v>
      </c>
      <c r="B970" s="21" t="s">
        <v>1828</v>
      </c>
      <c r="C970" s="21" t="s">
        <v>1829</v>
      </c>
      <c r="D970" s="98">
        <v>44</v>
      </c>
      <c r="E970" s="98">
        <v>18</v>
      </c>
      <c r="F970" s="99">
        <v>41</v>
      </c>
      <c r="G970" s="99">
        <v>47.045454545454547</v>
      </c>
      <c r="H970" s="100">
        <v>69</v>
      </c>
      <c r="I970" s="100">
        <v>26</v>
      </c>
      <c r="J970" s="101">
        <v>37.681159420289859</v>
      </c>
      <c r="K970" s="102" t="s">
        <v>102</v>
      </c>
      <c r="L970" s="105" t="s">
        <v>103</v>
      </c>
      <c r="M970" s="98"/>
      <c r="N970" s="98">
        <v>201.07</v>
      </c>
      <c r="O970" s="98"/>
      <c r="P970" s="98">
        <v>791.08</v>
      </c>
      <c r="Q970" s="100"/>
    </row>
    <row r="971" spans="1:17">
      <c r="A971" s="1" t="s">
        <v>1140</v>
      </c>
      <c r="B971" s="21" t="s">
        <v>1830</v>
      </c>
      <c r="C971" s="21" t="s">
        <v>1831</v>
      </c>
      <c r="D971" s="98">
        <v>79</v>
      </c>
      <c r="E971" s="98">
        <v>35</v>
      </c>
      <c r="F971" s="99">
        <v>44</v>
      </c>
      <c r="G971" s="99">
        <v>50.949367088607588</v>
      </c>
      <c r="H971" s="100">
        <v>74</v>
      </c>
      <c r="I971" s="100">
        <v>23</v>
      </c>
      <c r="J971" s="101">
        <v>31.081081081081081</v>
      </c>
      <c r="K971" s="102" t="s">
        <v>102</v>
      </c>
      <c r="L971" s="105" t="s">
        <v>103</v>
      </c>
      <c r="M971" s="98"/>
      <c r="N971" s="98">
        <v>584.37</v>
      </c>
      <c r="O971" s="98"/>
      <c r="P971" s="98">
        <v>4247.22</v>
      </c>
      <c r="Q971" s="100"/>
    </row>
    <row r="972" spans="1:17">
      <c r="A972" s="1" t="s">
        <v>1140</v>
      </c>
      <c r="B972" s="21" t="s">
        <v>1832</v>
      </c>
      <c r="C972" s="21" t="s">
        <v>1833</v>
      </c>
      <c r="D972" s="98">
        <v>28</v>
      </c>
      <c r="E972" s="98">
        <v>9</v>
      </c>
      <c r="F972" s="99">
        <v>32</v>
      </c>
      <c r="G972" s="99">
        <v>37.142857142857146</v>
      </c>
      <c r="H972" s="100">
        <v>34</v>
      </c>
      <c r="I972" s="100">
        <v>12</v>
      </c>
      <c r="J972" s="101">
        <v>35.294117647058826</v>
      </c>
      <c r="K972" s="102" t="s">
        <v>102</v>
      </c>
      <c r="L972" s="105" t="s">
        <v>103</v>
      </c>
      <c r="M972" s="98"/>
      <c r="N972" s="98">
        <v>340.23</v>
      </c>
      <c r="O972" s="98"/>
      <c r="P972" s="98">
        <v>936.25</v>
      </c>
      <c r="Q972" s="100"/>
    </row>
    <row r="973" spans="1:17">
      <c r="A973" s="1" t="s">
        <v>1140</v>
      </c>
      <c r="B973" s="21" t="s">
        <v>1834</v>
      </c>
      <c r="C973" s="21" t="s">
        <v>1835</v>
      </c>
      <c r="D973" s="98">
        <v>94</v>
      </c>
      <c r="E973" s="98">
        <v>32</v>
      </c>
      <c r="F973" s="99">
        <v>34</v>
      </c>
      <c r="G973" s="99">
        <v>39.148936170212764</v>
      </c>
      <c r="H973" s="100">
        <v>95</v>
      </c>
      <c r="I973" s="100">
        <v>40</v>
      </c>
      <c r="J973" s="101">
        <v>42.105263157894733</v>
      </c>
      <c r="K973" s="102" t="s">
        <v>122</v>
      </c>
      <c r="L973" s="105">
        <v>48</v>
      </c>
      <c r="M973" s="98"/>
      <c r="N973" s="98">
        <v>233.91</v>
      </c>
      <c r="O973" s="98"/>
      <c r="P973" s="98">
        <v>1533.45</v>
      </c>
      <c r="Q973" s="100"/>
    </row>
    <row r="974" spans="1:17">
      <c r="A974" s="1" t="s">
        <v>1140</v>
      </c>
      <c r="B974" s="21" t="s">
        <v>1836</v>
      </c>
      <c r="C974" s="21" t="s">
        <v>1837</v>
      </c>
      <c r="D974" s="98">
        <v>20</v>
      </c>
      <c r="E974" s="98">
        <v>11</v>
      </c>
      <c r="F974" s="99">
        <v>55</v>
      </c>
      <c r="G974" s="99">
        <v>63.249999999999993</v>
      </c>
      <c r="H974" s="100">
        <v>24</v>
      </c>
      <c r="I974" s="100">
        <v>6</v>
      </c>
      <c r="J974" s="101">
        <v>25</v>
      </c>
      <c r="K974" s="102" t="s">
        <v>102</v>
      </c>
      <c r="L974" s="105" t="s">
        <v>103</v>
      </c>
      <c r="M974" s="98"/>
      <c r="N974" s="98">
        <v>966.5</v>
      </c>
      <c r="O974" s="98"/>
      <c r="P974" s="98">
        <v>2648.83</v>
      </c>
      <c r="Q974" s="100"/>
    </row>
    <row r="975" spans="1:17">
      <c r="A975" s="1" t="s">
        <v>1140</v>
      </c>
      <c r="B975" s="21" t="s">
        <v>1838</v>
      </c>
      <c r="C975" s="21" t="s">
        <v>1839</v>
      </c>
      <c r="D975" s="98">
        <v>4</v>
      </c>
      <c r="E975" s="98">
        <v>1</v>
      </c>
      <c r="F975" s="99">
        <v>25</v>
      </c>
      <c r="G975" s="99">
        <v>30</v>
      </c>
      <c r="H975" s="100">
        <v>10</v>
      </c>
      <c r="I975" s="100">
        <v>3</v>
      </c>
      <c r="J975" s="101">
        <v>30</v>
      </c>
      <c r="K975" s="102" t="s">
        <v>122</v>
      </c>
      <c r="L975" s="105">
        <v>35</v>
      </c>
      <c r="M975" s="98"/>
      <c r="N975" s="98">
        <v>346.57</v>
      </c>
      <c r="O975" s="98"/>
      <c r="P975" s="98">
        <v>1008.67</v>
      </c>
      <c r="Q975" s="100"/>
    </row>
    <row r="976" spans="1:17">
      <c r="A976" s="1" t="s">
        <v>1140</v>
      </c>
      <c r="B976" s="21" t="s">
        <v>1840</v>
      </c>
      <c r="C976" s="21" t="s">
        <v>1841</v>
      </c>
      <c r="D976" s="98">
        <v>227</v>
      </c>
      <c r="E976" s="98">
        <v>69</v>
      </c>
      <c r="F976" s="99">
        <v>30</v>
      </c>
      <c r="G976" s="99">
        <v>35.396475770925107</v>
      </c>
      <c r="H976" s="100">
        <v>209</v>
      </c>
      <c r="I976" s="100">
        <v>81</v>
      </c>
      <c r="J976" s="101">
        <v>38.755980861244019</v>
      </c>
      <c r="K976" s="102" t="s">
        <v>122</v>
      </c>
      <c r="L976" s="105">
        <v>45</v>
      </c>
      <c r="M976" s="98"/>
      <c r="N976" s="98">
        <v>225.26</v>
      </c>
      <c r="O976" s="98"/>
      <c r="P976" s="98">
        <v>1079.98</v>
      </c>
      <c r="Q976" s="100"/>
    </row>
    <row r="977" spans="1:17">
      <c r="A977" s="1" t="s">
        <v>1140</v>
      </c>
      <c r="B977" s="21" t="s">
        <v>1842</v>
      </c>
      <c r="C977" s="21" t="s">
        <v>1843</v>
      </c>
      <c r="D977" s="98">
        <v>34</v>
      </c>
      <c r="E977" s="98">
        <v>8</v>
      </c>
      <c r="F977" s="99">
        <v>24</v>
      </c>
      <c r="G977" s="99">
        <v>28.52941176470588</v>
      </c>
      <c r="H977" s="100">
        <v>27</v>
      </c>
      <c r="I977" s="100">
        <v>6</v>
      </c>
      <c r="J977" s="101">
        <v>22.222222222222221</v>
      </c>
      <c r="K977" s="102" t="s">
        <v>102</v>
      </c>
      <c r="L977" s="105" t="s">
        <v>103</v>
      </c>
      <c r="M977" s="98"/>
      <c r="N977" s="98">
        <v>589.38</v>
      </c>
      <c r="O977" s="98"/>
      <c r="P977" s="98">
        <v>1278.17</v>
      </c>
      <c r="Q977" s="100"/>
    </row>
    <row r="978" spans="1:17">
      <c r="A978" s="1" t="s">
        <v>1140</v>
      </c>
      <c r="B978" s="21" t="s">
        <v>1844</v>
      </c>
      <c r="C978" s="21" t="s">
        <v>1845</v>
      </c>
      <c r="D978" s="98">
        <v>33</v>
      </c>
      <c r="E978" s="98">
        <v>7</v>
      </c>
      <c r="F978" s="99">
        <v>21</v>
      </c>
      <c r="G978" s="99">
        <v>26.212121212121215</v>
      </c>
      <c r="H978" s="100">
        <v>10</v>
      </c>
      <c r="I978" s="100">
        <v>2</v>
      </c>
      <c r="J978" s="101">
        <v>20</v>
      </c>
      <c r="K978" s="102" t="s">
        <v>102</v>
      </c>
      <c r="L978" s="105" t="s">
        <v>103</v>
      </c>
      <c r="M978" s="98"/>
      <c r="N978" s="98">
        <v>212.5</v>
      </c>
      <c r="O978" s="98"/>
      <c r="P978" s="98">
        <v>1365.5</v>
      </c>
      <c r="Q978" s="100"/>
    </row>
    <row r="979" spans="1:17">
      <c r="A979" s="1" t="s">
        <v>1140</v>
      </c>
      <c r="B979" s="21" t="s">
        <v>1846</v>
      </c>
      <c r="C979" s="21" t="s">
        <v>1847</v>
      </c>
      <c r="D979" s="98">
        <v>66</v>
      </c>
      <c r="E979" s="98">
        <v>20</v>
      </c>
      <c r="F979" s="99">
        <v>30</v>
      </c>
      <c r="G979" s="99">
        <v>35.303030303030305</v>
      </c>
      <c r="H979" s="100">
        <v>60</v>
      </c>
      <c r="I979" s="100">
        <v>11</v>
      </c>
      <c r="J979" s="101">
        <v>18.333333333333332</v>
      </c>
      <c r="K979" s="102" t="s">
        <v>102</v>
      </c>
      <c r="L979" s="105" t="s">
        <v>103</v>
      </c>
      <c r="M979" s="98"/>
      <c r="N979" s="98">
        <v>220.45</v>
      </c>
      <c r="O979" s="98"/>
      <c r="P979" s="98">
        <v>797.82</v>
      </c>
      <c r="Q979" s="100"/>
    </row>
    <row r="980" spans="1:17">
      <c r="A980" s="1" t="s">
        <v>1140</v>
      </c>
      <c r="B980" s="21" t="s">
        <v>1848</v>
      </c>
      <c r="C980" s="21" t="s">
        <v>1849</v>
      </c>
      <c r="D980" s="98">
        <v>44</v>
      </c>
      <c r="E980" s="98">
        <v>17</v>
      </c>
      <c r="F980" s="99">
        <v>39</v>
      </c>
      <c r="G980" s="99">
        <v>44.43181818181818</v>
      </c>
      <c r="H980" s="100">
        <v>45</v>
      </c>
      <c r="I980" s="100">
        <v>18</v>
      </c>
      <c r="J980" s="101">
        <v>40</v>
      </c>
      <c r="K980" s="102" t="s">
        <v>102</v>
      </c>
      <c r="L980" s="105" t="s">
        <v>103</v>
      </c>
      <c r="M980" s="98"/>
      <c r="N980" s="98">
        <v>175.89</v>
      </c>
      <c r="O980" s="98"/>
      <c r="P980" s="98">
        <v>1022.44</v>
      </c>
      <c r="Q980" s="100"/>
    </row>
    <row r="981" spans="1:17">
      <c r="A981" s="1" t="s">
        <v>1140</v>
      </c>
      <c r="B981" s="21" t="s">
        <v>1850</v>
      </c>
      <c r="C981" s="21" t="s">
        <v>1851</v>
      </c>
      <c r="D981" s="98">
        <v>27</v>
      </c>
      <c r="E981" s="98">
        <v>12</v>
      </c>
      <c r="F981" s="99">
        <v>44</v>
      </c>
      <c r="G981" s="99">
        <v>51.111111111111107</v>
      </c>
      <c r="H981" s="100">
        <v>18</v>
      </c>
      <c r="I981" s="100">
        <v>5</v>
      </c>
      <c r="J981" s="101">
        <v>27.777777777777779</v>
      </c>
      <c r="K981" s="102" t="s">
        <v>102</v>
      </c>
      <c r="L981" s="105" t="s">
        <v>103</v>
      </c>
      <c r="M981" s="98"/>
      <c r="N981" s="98">
        <v>527.38</v>
      </c>
      <c r="O981" s="98"/>
      <c r="P981" s="98">
        <v>1363.6</v>
      </c>
      <c r="Q981" s="100"/>
    </row>
    <row r="982" spans="1:17">
      <c r="A982" s="1" t="s">
        <v>1140</v>
      </c>
      <c r="B982" s="21" t="s">
        <v>1852</v>
      </c>
      <c r="C982" s="21" t="s">
        <v>1853</v>
      </c>
      <c r="D982" s="98">
        <v>25</v>
      </c>
      <c r="E982" s="98">
        <v>15</v>
      </c>
      <c r="F982" s="99">
        <v>60</v>
      </c>
      <c r="G982" s="99">
        <v>69</v>
      </c>
      <c r="H982" s="100">
        <v>27</v>
      </c>
      <c r="I982" s="100">
        <v>18</v>
      </c>
      <c r="J982" s="101">
        <v>66.666666666666657</v>
      </c>
      <c r="K982" s="102" t="s">
        <v>102</v>
      </c>
      <c r="L982" s="105" t="s">
        <v>103</v>
      </c>
      <c r="M982" s="98"/>
      <c r="N982" s="98">
        <v>515.55999999999995</v>
      </c>
      <c r="O982" s="98"/>
      <c r="P982" s="98">
        <v>1947.56</v>
      </c>
      <c r="Q982" s="100"/>
    </row>
    <row r="983" spans="1:17">
      <c r="A983" s="1" t="s">
        <v>1140</v>
      </c>
      <c r="B983" s="21" t="s">
        <v>1854</v>
      </c>
      <c r="C983" s="21" t="s">
        <v>1855</v>
      </c>
      <c r="D983" s="98">
        <v>28</v>
      </c>
      <c r="E983" s="98">
        <v>11</v>
      </c>
      <c r="F983" s="99">
        <v>39</v>
      </c>
      <c r="G983" s="99">
        <v>45.178571428571423</v>
      </c>
      <c r="H983" s="100">
        <v>11</v>
      </c>
      <c r="I983" s="100">
        <v>5</v>
      </c>
      <c r="J983" s="101">
        <v>45.454545454545453</v>
      </c>
      <c r="K983" s="102" t="s">
        <v>122</v>
      </c>
      <c r="L983" s="105">
        <v>52</v>
      </c>
      <c r="M983" s="98"/>
      <c r="N983" s="98">
        <v>147</v>
      </c>
      <c r="O983" s="98"/>
      <c r="P983" s="98">
        <v>1094</v>
      </c>
      <c r="Q983" s="100"/>
    </row>
    <row r="984" spans="1:17">
      <c r="A984" s="1" t="s">
        <v>1140</v>
      </c>
      <c r="B984" s="21" t="s">
        <v>1856</v>
      </c>
      <c r="C984" s="21" t="s">
        <v>1857</v>
      </c>
      <c r="D984" s="98">
        <v>48</v>
      </c>
      <c r="E984" s="98">
        <v>8</v>
      </c>
      <c r="F984" s="99">
        <v>17</v>
      </c>
      <c r="G984" s="99">
        <v>21.666666666666668</v>
      </c>
      <c r="H984" s="100">
        <v>81</v>
      </c>
      <c r="I984" s="100">
        <v>4</v>
      </c>
      <c r="J984" s="101">
        <v>4.9382716049382713</v>
      </c>
      <c r="K984" s="102" t="s">
        <v>102</v>
      </c>
      <c r="L984" s="105" t="s">
        <v>103</v>
      </c>
      <c r="M984" s="98"/>
      <c r="N984" s="98">
        <v>141.13</v>
      </c>
      <c r="O984" s="98"/>
      <c r="P984" s="98">
        <v>988.75</v>
      </c>
      <c r="Q984" s="100"/>
    </row>
    <row r="985" spans="1:17">
      <c r="A985" s="1" t="s">
        <v>1140</v>
      </c>
      <c r="B985" s="21" t="s">
        <v>1858</v>
      </c>
      <c r="C985" s="21" t="s">
        <v>1859</v>
      </c>
      <c r="D985" s="98">
        <v>41</v>
      </c>
      <c r="E985" s="98">
        <v>11</v>
      </c>
      <c r="F985" s="99">
        <v>27</v>
      </c>
      <c r="G985" s="99">
        <v>31.829268292682926</v>
      </c>
      <c r="H985" s="100">
        <v>44</v>
      </c>
      <c r="I985" s="100">
        <v>15</v>
      </c>
      <c r="J985" s="101">
        <v>34.090909090909086</v>
      </c>
      <c r="K985" s="102" t="s">
        <v>122</v>
      </c>
      <c r="L985" s="105">
        <v>39</v>
      </c>
      <c r="M985" s="98"/>
      <c r="N985" s="98">
        <v>356.38</v>
      </c>
      <c r="O985" s="98"/>
      <c r="P985" s="98">
        <v>1381.87</v>
      </c>
      <c r="Q985" s="100"/>
    </row>
    <row r="986" spans="1:17">
      <c r="A986" s="1" t="s">
        <v>1140</v>
      </c>
      <c r="B986" s="21" t="s">
        <v>1860</v>
      </c>
      <c r="C986" s="21" t="s">
        <v>1861</v>
      </c>
      <c r="D986" s="98">
        <v>133</v>
      </c>
      <c r="E986" s="98">
        <v>48</v>
      </c>
      <c r="F986" s="99">
        <v>36</v>
      </c>
      <c r="G986" s="99">
        <v>41.503759398496236</v>
      </c>
      <c r="H986" s="100">
        <v>123</v>
      </c>
      <c r="I986" s="100">
        <v>29</v>
      </c>
      <c r="J986" s="101">
        <v>23.577235772357724</v>
      </c>
      <c r="K986" s="102" t="s">
        <v>102</v>
      </c>
      <c r="L986" s="105" t="s">
        <v>103</v>
      </c>
      <c r="M986" s="98"/>
      <c r="N986" s="98">
        <v>316.05</v>
      </c>
      <c r="O986" s="98"/>
      <c r="P986" s="98">
        <v>1354.34</v>
      </c>
      <c r="Q986" s="100"/>
    </row>
    <row r="987" spans="1:17">
      <c r="A987" s="1" t="s">
        <v>1140</v>
      </c>
      <c r="B987" s="21" t="s">
        <v>1862</v>
      </c>
      <c r="C987" s="21" t="s">
        <v>1863</v>
      </c>
      <c r="D987" s="98">
        <v>166</v>
      </c>
      <c r="E987" s="98">
        <v>59</v>
      </c>
      <c r="F987" s="99">
        <v>36</v>
      </c>
      <c r="G987" s="99">
        <v>40.873493975903607</v>
      </c>
      <c r="H987" s="100">
        <v>198</v>
      </c>
      <c r="I987" s="100">
        <v>56</v>
      </c>
      <c r="J987" s="101">
        <v>28.28282828282828</v>
      </c>
      <c r="K987" s="102" t="s">
        <v>102</v>
      </c>
      <c r="L987" s="105" t="s">
        <v>103</v>
      </c>
      <c r="M987" s="98"/>
      <c r="N987" s="98">
        <v>242.13</v>
      </c>
      <c r="O987" s="98"/>
      <c r="P987" s="98">
        <v>1159.54</v>
      </c>
      <c r="Q987" s="100"/>
    </row>
    <row r="988" spans="1:17">
      <c r="A988" s="1" t="s">
        <v>1140</v>
      </c>
      <c r="B988" s="21" t="s">
        <v>1864</v>
      </c>
      <c r="C988" s="21" t="s">
        <v>1865</v>
      </c>
      <c r="D988" s="98">
        <v>25</v>
      </c>
      <c r="E988" s="98">
        <v>9</v>
      </c>
      <c r="F988" s="99">
        <v>36</v>
      </c>
      <c r="G988" s="99">
        <v>41.4</v>
      </c>
      <c r="H988" s="100">
        <v>25</v>
      </c>
      <c r="I988" s="100">
        <v>19</v>
      </c>
      <c r="J988" s="101">
        <v>76</v>
      </c>
      <c r="K988" s="102" t="s">
        <v>122</v>
      </c>
      <c r="L988" s="103">
        <v>87</v>
      </c>
      <c r="M988" s="98"/>
      <c r="N988" s="98">
        <v>956.33</v>
      </c>
      <c r="O988" s="98"/>
      <c r="P988" s="98">
        <v>1376.89</v>
      </c>
      <c r="Q988" s="100" t="s">
        <v>1204</v>
      </c>
    </row>
    <row r="989" spans="1:17">
      <c r="A989" s="1" t="s">
        <v>1140</v>
      </c>
      <c r="B989" s="21" t="s">
        <v>1866</v>
      </c>
      <c r="C989" s="21" t="s">
        <v>1867</v>
      </c>
      <c r="D989" s="98">
        <v>53</v>
      </c>
      <c r="E989" s="98">
        <v>23</v>
      </c>
      <c r="F989" s="99">
        <v>43</v>
      </c>
      <c r="G989" s="99">
        <v>49.905660377358494</v>
      </c>
      <c r="H989" s="100">
        <v>65</v>
      </c>
      <c r="I989" s="100">
        <v>19</v>
      </c>
      <c r="J989" s="101">
        <v>29.230769230769234</v>
      </c>
      <c r="K989" s="102" t="s">
        <v>102</v>
      </c>
      <c r="L989" s="105" t="s">
        <v>103</v>
      </c>
      <c r="M989" s="98"/>
      <c r="N989" s="98">
        <v>86.13</v>
      </c>
      <c r="O989" s="98"/>
      <c r="P989" s="98">
        <v>677.95</v>
      </c>
      <c r="Q989" s="100"/>
    </row>
    <row r="990" spans="1:17">
      <c r="A990" s="1" t="s">
        <v>1140</v>
      </c>
      <c r="B990" s="21" t="s">
        <v>1868</v>
      </c>
      <c r="C990" s="21" t="s">
        <v>1869</v>
      </c>
      <c r="D990" s="98">
        <v>48</v>
      </c>
      <c r="E990" s="98">
        <v>13</v>
      </c>
      <c r="F990" s="99">
        <v>27</v>
      </c>
      <c r="G990" s="99">
        <v>32.083333333333329</v>
      </c>
      <c r="H990" s="100">
        <v>60</v>
      </c>
      <c r="I990" s="100">
        <v>16</v>
      </c>
      <c r="J990" s="101">
        <v>26.666666666666668</v>
      </c>
      <c r="K990" s="102" t="s">
        <v>102</v>
      </c>
      <c r="L990" s="105" t="s">
        <v>103</v>
      </c>
      <c r="M990" s="98"/>
      <c r="N990" s="98">
        <v>234.34</v>
      </c>
      <c r="O990" s="98"/>
      <c r="P990" s="98">
        <v>1227.44</v>
      </c>
      <c r="Q990" s="100"/>
    </row>
    <row r="991" spans="1:17">
      <c r="A991" s="1" t="s">
        <v>1140</v>
      </c>
      <c r="B991" s="21" t="s">
        <v>1870</v>
      </c>
      <c r="C991" s="21" t="s">
        <v>1871</v>
      </c>
      <c r="D991" s="98">
        <v>62</v>
      </c>
      <c r="E991" s="98">
        <v>25</v>
      </c>
      <c r="F991" s="99">
        <v>40</v>
      </c>
      <c r="G991" s="99">
        <v>46.370967741935473</v>
      </c>
      <c r="H991" s="100">
        <v>70</v>
      </c>
      <c r="I991" s="100">
        <v>36</v>
      </c>
      <c r="J991" s="101">
        <v>51.428571428571423</v>
      </c>
      <c r="K991" s="102" t="s">
        <v>122</v>
      </c>
      <c r="L991" s="105">
        <v>59</v>
      </c>
      <c r="M991" s="98"/>
      <c r="N991" s="98">
        <v>1525.59</v>
      </c>
      <c r="O991" s="98"/>
      <c r="P991" s="98">
        <v>1836.08</v>
      </c>
      <c r="Q991" s="100"/>
    </row>
    <row r="992" spans="1:17">
      <c r="A992" s="1" t="s">
        <v>1140</v>
      </c>
      <c r="B992" s="21" t="s">
        <v>1872</v>
      </c>
      <c r="C992" s="21" t="s">
        <v>1873</v>
      </c>
      <c r="D992" s="98">
        <v>140</v>
      </c>
      <c r="E992" s="98">
        <v>29</v>
      </c>
      <c r="F992" s="99">
        <v>21</v>
      </c>
      <c r="G992" s="99">
        <v>25.714285714285719</v>
      </c>
      <c r="H992" s="100">
        <v>88</v>
      </c>
      <c r="I992" s="100">
        <v>16</v>
      </c>
      <c r="J992" s="101">
        <v>18.181818181818183</v>
      </c>
      <c r="K992" s="102" t="s">
        <v>102</v>
      </c>
      <c r="L992" s="105" t="s">
        <v>103</v>
      </c>
      <c r="M992" s="98"/>
      <c r="N992" s="98">
        <v>352.42</v>
      </c>
      <c r="O992" s="98"/>
      <c r="P992" s="98">
        <v>1159.6300000000001</v>
      </c>
      <c r="Q992" s="100"/>
    </row>
    <row r="993" spans="1:17">
      <c r="A993" s="1" t="s">
        <v>1874</v>
      </c>
      <c r="B993" s="82" t="s">
        <v>1875</v>
      </c>
      <c r="C993" s="42" t="s">
        <v>1876</v>
      </c>
      <c r="D993" s="42">
        <v>22</v>
      </c>
      <c r="E993" s="42">
        <v>8</v>
      </c>
      <c r="F993" s="16">
        <v>36</v>
      </c>
      <c r="G993" s="16">
        <v>41</v>
      </c>
      <c r="H993" s="17">
        <v>44</v>
      </c>
      <c r="I993" s="17">
        <v>17</v>
      </c>
      <c r="J993" s="18">
        <v>39</v>
      </c>
      <c r="K993" s="19" t="s">
        <v>102</v>
      </c>
      <c r="L993" s="20" t="s">
        <v>103</v>
      </c>
      <c r="M993" s="23">
        <v>0.7</v>
      </c>
      <c r="N993" s="23">
        <v>49</v>
      </c>
      <c r="O993" s="17">
        <v>2.6</v>
      </c>
      <c r="P993" s="17">
        <v>500</v>
      </c>
      <c r="Q993" s="17"/>
    </row>
    <row r="994" spans="1:17">
      <c r="A994" s="1" t="s">
        <v>1874</v>
      </c>
      <c r="B994" s="83" t="s">
        <v>1877</v>
      </c>
      <c r="C994" s="42" t="s">
        <v>1878</v>
      </c>
      <c r="D994" s="42">
        <v>48</v>
      </c>
      <c r="E994" s="42">
        <v>3</v>
      </c>
      <c r="F994" s="16">
        <v>6</v>
      </c>
      <c r="G994" s="16">
        <v>11</v>
      </c>
      <c r="H994" s="17">
        <v>56</v>
      </c>
      <c r="I994" s="17">
        <v>6</v>
      </c>
      <c r="J994" s="18">
        <v>11</v>
      </c>
      <c r="K994" s="19" t="s">
        <v>122</v>
      </c>
      <c r="L994" s="20">
        <v>16</v>
      </c>
      <c r="M994" s="23">
        <v>0.24</v>
      </c>
      <c r="N994" s="23">
        <v>15</v>
      </c>
      <c r="O994" s="17">
        <v>0.3</v>
      </c>
      <c r="P994" s="17">
        <v>312</v>
      </c>
      <c r="Q994" s="17"/>
    </row>
    <row r="995" spans="1:17">
      <c r="A995" s="1" t="s">
        <v>1874</v>
      </c>
      <c r="B995" s="82" t="s">
        <v>1879</v>
      </c>
      <c r="C995" s="42" t="s">
        <v>1880</v>
      </c>
      <c r="D995" s="42">
        <v>108</v>
      </c>
      <c r="E995" s="42">
        <v>50</v>
      </c>
      <c r="F995" s="16">
        <v>46</v>
      </c>
      <c r="G995" s="16">
        <v>53</v>
      </c>
      <c r="H995" s="17">
        <v>138</v>
      </c>
      <c r="I995" s="17">
        <v>35</v>
      </c>
      <c r="J995" s="18">
        <v>25</v>
      </c>
      <c r="K995" s="19" t="s">
        <v>102</v>
      </c>
      <c r="L995" s="20" t="s">
        <v>103</v>
      </c>
      <c r="M995" s="23">
        <v>1.6</v>
      </c>
      <c r="N995" s="23">
        <v>32</v>
      </c>
      <c r="O995" s="17">
        <v>4.4000000000000004</v>
      </c>
      <c r="P995" s="17">
        <v>700</v>
      </c>
      <c r="Q995" s="17"/>
    </row>
    <row r="996" spans="1:17">
      <c r="A996" s="1" t="s">
        <v>1874</v>
      </c>
      <c r="B996" s="83" t="s">
        <v>1881</v>
      </c>
      <c r="C996" s="42" t="s">
        <v>1882</v>
      </c>
      <c r="D996" s="42">
        <v>27</v>
      </c>
      <c r="E996" s="42">
        <v>5</v>
      </c>
      <c r="F996" s="16">
        <v>19</v>
      </c>
      <c r="G996" s="16">
        <v>24</v>
      </c>
      <c r="H996" s="17">
        <v>21</v>
      </c>
      <c r="I996" s="17">
        <v>7</v>
      </c>
      <c r="J996" s="18">
        <v>33</v>
      </c>
      <c r="K996" s="19" t="s">
        <v>122</v>
      </c>
      <c r="L996" s="20">
        <v>38</v>
      </c>
      <c r="M996" s="23">
        <v>1.4</v>
      </c>
      <c r="N996" s="23">
        <v>56</v>
      </c>
      <c r="O996" s="17">
        <v>1.1000000000000001</v>
      </c>
      <c r="P996" s="17">
        <v>223</v>
      </c>
      <c r="Q996" s="17"/>
    </row>
    <row r="997" spans="1:17">
      <c r="A997" s="106" t="s">
        <v>1883</v>
      </c>
      <c r="B997" s="115" t="s">
        <v>1884</v>
      </c>
      <c r="C997" s="117" t="s">
        <v>1885</v>
      </c>
      <c r="D997" s="117">
        <v>134</v>
      </c>
      <c r="E997" s="117">
        <v>64</v>
      </c>
      <c r="F997" s="84">
        <v>48</v>
      </c>
      <c r="G997" s="84">
        <v>55</v>
      </c>
      <c r="H997" s="85">
        <v>172</v>
      </c>
      <c r="I997" s="85">
        <v>69</v>
      </c>
      <c r="J997" s="86">
        <v>40</v>
      </c>
      <c r="K997" s="87" t="s">
        <v>102</v>
      </c>
      <c r="L997" s="88" t="s">
        <v>103</v>
      </c>
      <c r="M997" s="89">
        <v>0.66019417475728159</v>
      </c>
      <c r="N997" s="90">
        <v>62.242718446601941</v>
      </c>
      <c r="O997" s="89">
        <v>0.17391304347826086</v>
      </c>
      <c r="P997" s="90">
        <v>151.91304347826087</v>
      </c>
      <c r="Q997" s="85"/>
    </row>
  </sheetData>
  <autoFilter ref="A1:Q997" xr:uid="{06E68F1F-192D-4B47-9A30-464FB76106D5}"/>
  <sortState xmlns:xlrd2="http://schemas.microsoft.com/office/spreadsheetml/2017/richdata2" ref="A2:Q997">
    <sortCondition ref="A2:A997"/>
    <sortCondition ref="B2:B997"/>
  </sortState>
  <pageMargins left="0.7" right="0.7" top="0.75" bottom="0.75" header="0.3" footer="0.3"/>
  <pageSetup orientation="landscape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439925E195014BAF80F95C81E4219D" ma:contentTypeVersion="18" ma:contentTypeDescription="Crée un document." ma:contentTypeScope="" ma:versionID="3f0a06d639072bf0924cb18366889c2c">
  <xsd:schema xmlns:xsd="http://www.w3.org/2001/XMLSchema" xmlns:xs="http://www.w3.org/2001/XMLSchema" xmlns:p="http://schemas.microsoft.com/office/2006/metadata/properties" xmlns:ns2="2fef3ab0-6769-4c63-9cbb-5cad2b47ffc7" xmlns:ns3="0cd0dc07-bfd0-4d53-886b-21171237a53d" targetNamespace="http://schemas.microsoft.com/office/2006/metadata/properties" ma:root="true" ma:fieldsID="79dcc79602e635bf15cb2ff663718297" ns2:_="" ns3:_="">
    <xsd:import namespace="2fef3ab0-6769-4c63-9cbb-5cad2b47ffc7"/>
    <xsd:import namespace="0cd0dc07-bfd0-4d53-886b-21171237a53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ef3ab0-6769-4c63-9cbb-5cad2b47ffc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39c2e30-c128-4a6f-981a-c0710ab90405}" ma:internalName="TaxCatchAll" ma:showField="CatchAllData" ma:web="2fef3ab0-6769-4c63-9cbb-5cad2b47ff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d0dc07-bfd0-4d53-886b-21171237a5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alises d’images" ma:readOnly="false" ma:fieldId="{5cf76f15-5ced-4ddc-b409-7134ff3c332f}" ma:taxonomyMulti="true" ma:sspId="9748fa32-2c86-4eb4-8a30-862adc17a0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2fef3ab0-6769-4c63-9cbb-5cad2b47ffc7">
      <UserInfo>
        <DisplayName>Johan Rooryck</DisplayName>
        <AccountId>48</AccountId>
        <AccountType/>
      </UserInfo>
      <UserInfo>
        <DisplayName>Maria Karatzia</DisplayName>
        <AccountId>104</AccountId>
        <AccountType/>
      </UserInfo>
    </SharedWithUsers>
    <TaxCatchAll xmlns="2fef3ab0-6769-4c63-9cbb-5cad2b47ffc7" xsi:nil="true"/>
    <lcf76f155ced4ddcb4097134ff3c332f xmlns="0cd0dc07-bfd0-4d53-886b-21171237a53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A5914BB-9D3C-4D70-82D7-6047EA062F06}"/>
</file>

<file path=customXml/itemProps2.xml><?xml version="1.0" encoding="utf-8"?>
<ds:datastoreItem xmlns:ds="http://schemas.openxmlformats.org/officeDocument/2006/customXml" ds:itemID="{868FC082-F2BD-43AD-88A0-890499378AA1}"/>
</file>

<file path=customXml/itemProps3.xml><?xml version="1.0" encoding="utf-8"?>
<ds:datastoreItem xmlns:ds="http://schemas.openxmlformats.org/officeDocument/2006/customXml" ds:itemID="{F179FFA5-28B2-42B7-9E66-F07E2FE9850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Nora Papp-Le Roy</dc:creator>
  <cp:keywords/>
  <dc:description/>
  <cp:lastModifiedBy/>
  <cp:revision/>
  <dcterms:created xsi:type="dcterms:W3CDTF">2021-04-30T10:02:50Z</dcterms:created>
  <dcterms:modified xsi:type="dcterms:W3CDTF">2024-06-28T12:31:05Z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0x010100B2439925E195014BAF80F95C81E4219D</vt:lpwstr>
  </property>
  <property fmtid="{D5CDD505-2E9C-101B-9397-08002B2CF9AE}" pid="3" name="MediaServiceImageTags">
    <vt:lpwstr/>
  </property>
</Properties>
</file>